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85" windowHeight="4800" activeTab="7"/>
  </bookViews>
  <sheets>
    <sheet name="Grafiek-6" sheetId="1" r:id="rId1"/>
    <sheet name="Grafiek-5" sheetId="2" r:id="rId2"/>
    <sheet name="Grafiek-4" sheetId="3" r:id="rId3"/>
    <sheet name="Grafiek-3" sheetId="4" r:id="rId4"/>
    <sheet name="Grafiek-2" sheetId="5" r:id="rId5"/>
    <sheet name="Grafiek-1" sheetId="6" r:id="rId6"/>
    <sheet name="2014-leeftijd" sheetId="7" r:id="rId7"/>
    <sheet name="Geg-gewest" sheetId="8" r:id="rId8"/>
  </sheets>
  <definedNames/>
  <calcPr fullCalcOnLoad="1"/>
</workbook>
</file>

<file path=xl/sharedStrings.xml><?xml version="1.0" encoding="utf-8"?>
<sst xmlns="http://schemas.openxmlformats.org/spreadsheetml/2006/main" count="232" uniqueCount="43">
  <si>
    <t>België</t>
  </si>
  <si>
    <t>UVW</t>
  </si>
  <si>
    <t>Deeltijds werkenden</t>
  </si>
  <si>
    <t>Oudere Niet Werkzoekenden</t>
  </si>
  <si>
    <t>Andere Niet Werkzoekende</t>
  </si>
  <si>
    <t>Tijdelijk werkloos</t>
  </si>
  <si>
    <t>Volledig brugpensioen</t>
  </si>
  <si>
    <t>Halftijds brugpensioen</t>
  </si>
  <si>
    <t>Voltijds loopbaanonderbreking</t>
  </si>
  <si>
    <t>Deeltijds loopbaanonderbreking</t>
  </si>
  <si>
    <t>Voltijds tijdskrediet</t>
  </si>
  <si>
    <t>Deeltijds tijdskrediet</t>
  </si>
  <si>
    <t>Totaal</t>
  </si>
  <si>
    <t>Vlaams</t>
  </si>
  <si>
    <t>Waals</t>
  </si>
  <si>
    <t>Brussels</t>
  </si>
  <si>
    <t>15-64 jaar</t>
  </si>
  <si>
    <t>Brugpensioen</t>
  </si>
  <si>
    <t>Brugpens.</t>
  </si>
  <si>
    <t>Halft. TK/LBO</t>
  </si>
  <si>
    <t>Tijdel. Werkl.</t>
  </si>
  <si>
    <t>% UVW</t>
  </si>
  <si>
    <t>% Brugpens</t>
  </si>
  <si>
    <t>% DT TK LBO</t>
  </si>
  <si>
    <t>Oudere niet-WZ</t>
  </si>
  <si>
    <t>Andere WZ</t>
  </si>
  <si>
    <t>Deeltijds Werk.</t>
  </si>
  <si>
    <t>% R 15-64 jaar</t>
  </si>
  <si>
    <t>% K 15-64 jaar</t>
  </si>
  <si>
    <t>15-64 jr</t>
  </si>
  <si>
    <t>%UVW</t>
  </si>
  <si>
    <t>Ev 04-14</t>
  </si>
  <si>
    <t>% Tijdelijk werkloos</t>
  </si>
  <si>
    <t>1/2 TH+LBO</t>
  </si>
  <si>
    <t>Andere UNWWZ</t>
  </si>
  <si>
    <t>Andere Werklozen</t>
  </si>
  <si>
    <t>Oudere werklozen</t>
  </si>
  <si>
    <t>Alle werkl. 50+</t>
  </si>
  <si>
    <t>Alle Werkl. 50+</t>
  </si>
  <si>
    <t>Ev 06-14</t>
  </si>
  <si>
    <t>50+</t>
  </si>
  <si>
    <t>Voor de grafieken, zie de blz met grafieken</t>
  </si>
  <si>
    <t>Voor de grafieken, zie blz hieronder</t>
  </si>
</sst>
</file>

<file path=xl/styles.xml><?xml version="1.0" encoding="utf-8"?>
<styleSheet xmlns="http://schemas.openxmlformats.org/spreadsheetml/2006/main">
  <numFmts count="1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%"/>
    <numFmt numFmtId="165" formatCode="0.000%"/>
  </numFmts>
  <fonts count="13">
    <font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9.75"/>
      <name val="Arial"/>
      <family val="2"/>
    </font>
    <font>
      <sz val="5.75"/>
      <name val="Arial"/>
      <family val="0"/>
    </font>
    <font>
      <b/>
      <sz val="9.5"/>
      <name val="Arial"/>
      <family val="2"/>
    </font>
    <font>
      <b/>
      <sz val="9.25"/>
      <name val="Arial"/>
      <family val="2"/>
    </font>
    <font>
      <sz val="8"/>
      <name val="Courier"/>
      <family val="3"/>
    </font>
    <font>
      <sz val="11"/>
      <color indexed="5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/>
    </xf>
    <xf numFmtId="0" fontId="1" fillId="2" borderId="1" xfId="0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center"/>
    </xf>
    <xf numFmtId="3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4" fillId="2" borderId="3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164" fontId="0" fillId="2" borderId="0" xfId="0" applyNumberFormat="1" applyFill="1" applyAlignment="1">
      <alignment/>
    </xf>
    <xf numFmtId="17" fontId="4" fillId="2" borderId="4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3" fontId="4" fillId="2" borderId="5" xfId="0" applyNumberFormat="1" applyFont="1" applyFill="1" applyBorder="1" applyAlignment="1">
      <alignment/>
    </xf>
    <xf numFmtId="3" fontId="0" fillId="2" borderId="6" xfId="0" applyNumberFormat="1" applyFill="1" applyBorder="1" applyAlignment="1">
      <alignment/>
    </xf>
    <xf numFmtId="0" fontId="0" fillId="2" borderId="1" xfId="0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7" xfId="0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3" xfId="0" applyFill="1" applyBorder="1" applyAlignment="1">
      <alignment/>
    </xf>
    <xf numFmtId="164" fontId="0" fillId="2" borderId="7" xfId="0" applyNumberFormat="1" applyFill="1" applyBorder="1" applyAlignment="1">
      <alignment/>
    </xf>
    <xf numFmtId="164" fontId="0" fillId="2" borderId="8" xfId="0" applyNumberFormat="1" applyFill="1" applyBorder="1" applyAlignment="1">
      <alignment/>
    </xf>
    <xf numFmtId="164" fontId="0" fillId="2" borderId="9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2" borderId="6" xfId="0" applyNumberForma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164" fontId="4" fillId="2" borderId="2" xfId="0" applyNumberFormat="1" applyFont="1" applyFill="1" applyBorder="1" applyAlignment="1">
      <alignment/>
    </xf>
    <xf numFmtId="164" fontId="4" fillId="2" borderId="5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3" fontId="0" fillId="2" borderId="3" xfId="0" applyNumberFormat="1" applyFill="1" applyBorder="1" applyAlignment="1">
      <alignment horizontal="right"/>
    </xf>
    <xf numFmtId="0" fontId="0" fillId="2" borderId="6" xfId="0" applyFill="1" applyBorder="1" applyAlignment="1">
      <alignment/>
    </xf>
    <xf numFmtId="3" fontId="1" fillId="2" borderId="1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/>
    </xf>
    <xf numFmtId="3" fontId="0" fillId="2" borderId="3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4" fillId="2" borderId="4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0" fillId="2" borderId="10" xfId="0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0" fillId="2" borderId="10" xfId="0" applyNumberForma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4" xfId="0" applyFill="1" applyBorder="1" applyAlignment="1">
      <alignment/>
    </xf>
  </cellXfs>
  <cellStyles count="11">
    <cellStyle name="Normal" xfId="0"/>
    <cellStyle name="Followed Hyperlink" xfId="15"/>
    <cellStyle name="Hyperlink" xfId="16"/>
    <cellStyle name="Comma" xfId="17"/>
    <cellStyle name="Comma [0]" xfId="18"/>
    <cellStyle name="Normal 2" xfId="19"/>
    <cellStyle name="Normal 2 3" xfId="20"/>
    <cellStyle name="Normal 3 3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% Oudere Werklozen op 15-64jr per gewest - 2001-2014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31"/>
          <c:w val="0.859"/>
          <c:h val="0.869"/>
        </c:manualLayout>
      </c:layout>
      <c:lineChart>
        <c:grouping val="standard"/>
        <c:varyColors val="0"/>
        <c:ser>
          <c:idx val="3"/>
          <c:order val="0"/>
          <c:tx>
            <c:strRef>
              <c:f>'Geg-gewest'!$A$130:$B$130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'Geg-gewest'!$C$129:$P$129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'Geg-gewest'!$C$130:$P$130</c:f>
              <c:numCache>
                <c:ptCount val="14"/>
                <c:pt idx="0">
                  <c:v>0.02224401427395772</c:v>
                </c:pt>
                <c:pt idx="1">
                  <c:v>0.022006639841708805</c:v>
                </c:pt>
                <c:pt idx="2">
                  <c:v>0.020780437934534858</c:v>
                </c:pt>
                <c:pt idx="3">
                  <c:v>0.018980350292651188</c:v>
                </c:pt>
                <c:pt idx="4">
                  <c:v>0.017161056677522712</c:v>
                </c:pt>
                <c:pt idx="5">
                  <c:v>0.016156921080435125</c:v>
                </c:pt>
                <c:pt idx="6">
                  <c:v>0.014764091919451763</c:v>
                </c:pt>
                <c:pt idx="7">
                  <c:v>0.013234202438367027</c:v>
                </c:pt>
                <c:pt idx="8">
                  <c:v>0.012494754875138129</c:v>
                </c:pt>
                <c:pt idx="9">
                  <c:v>0.011589613614222378</c:v>
                </c:pt>
                <c:pt idx="10">
                  <c:v>0.010722594155105562</c:v>
                </c:pt>
                <c:pt idx="11">
                  <c:v>0.010234490435466986</c:v>
                </c:pt>
                <c:pt idx="12">
                  <c:v>0.00835168404863771</c:v>
                </c:pt>
                <c:pt idx="13">
                  <c:v>0.006638193174023443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'Geg-gewest'!$A$131:$B$131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'Geg-gewest'!$C$129:$P$129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'Geg-gewest'!$C$131:$P$131</c:f>
              <c:numCache>
                <c:ptCount val="14"/>
                <c:pt idx="0">
                  <c:v>0.025253161958782532</c:v>
                </c:pt>
                <c:pt idx="1">
                  <c:v>0.024712867150983524</c:v>
                </c:pt>
                <c:pt idx="2">
                  <c:v>0.022921142517101412</c:v>
                </c:pt>
                <c:pt idx="3">
                  <c:v>0.020632013273700497</c:v>
                </c:pt>
                <c:pt idx="4">
                  <c:v>0.018379315149225712</c:v>
                </c:pt>
                <c:pt idx="5">
                  <c:v>0.016829358288103197</c:v>
                </c:pt>
                <c:pt idx="6">
                  <c:v>0.015567306356657679</c:v>
                </c:pt>
                <c:pt idx="7">
                  <c:v>0.014455035015236343</c:v>
                </c:pt>
                <c:pt idx="8">
                  <c:v>0.01346470063571824</c:v>
                </c:pt>
                <c:pt idx="9">
                  <c:v>0.012341908897189604</c:v>
                </c:pt>
                <c:pt idx="10">
                  <c:v>0.01109622062223756</c:v>
                </c:pt>
                <c:pt idx="11">
                  <c:v>0.010765762120339322</c:v>
                </c:pt>
                <c:pt idx="12">
                  <c:v>0.009208169483848387</c:v>
                </c:pt>
                <c:pt idx="13">
                  <c:v>0.00786918425906948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'Geg-gewest'!$A$132:$B$132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'Geg-gewest'!$C$129:$P$129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'Geg-gewest'!$C$132:$P$132</c:f>
              <c:numCache>
                <c:ptCount val="14"/>
                <c:pt idx="0">
                  <c:v>0.021616099233237488</c:v>
                </c:pt>
                <c:pt idx="1">
                  <c:v>0.022094526242354945</c:v>
                </c:pt>
                <c:pt idx="2">
                  <c:v>0.020966028897680466</c:v>
                </c:pt>
                <c:pt idx="3">
                  <c:v>0.019374296478397876</c:v>
                </c:pt>
                <c:pt idx="4">
                  <c:v>0.01773596132022718</c:v>
                </c:pt>
                <c:pt idx="5">
                  <c:v>0.016773814370560563</c:v>
                </c:pt>
                <c:pt idx="6">
                  <c:v>0.015542433854400902</c:v>
                </c:pt>
                <c:pt idx="7">
                  <c:v>0.01476408424279691</c:v>
                </c:pt>
                <c:pt idx="8">
                  <c:v>0.014070585954151197</c:v>
                </c:pt>
                <c:pt idx="9">
                  <c:v>0.013216344355090223</c:v>
                </c:pt>
                <c:pt idx="10">
                  <c:v>0.012239085879972088</c:v>
                </c:pt>
                <c:pt idx="11">
                  <c:v>0.012030668650093442</c:v>
                </c:pt>
                <c:pt idx="12">
                  <c:v>0.010043191991023196</c:v>
                </c:pt>
                <c:pt idx="13">
                  <c:v>0.00852053237240329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'Geg-gewest'!$A$133:$B$133</c:f>
              <c:strCache>
                <c:ptCount val="1"/>
                <c:pt idx="0">
                  <c:v>België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'Geg-gewest'!$C$129:$P$129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'Geg-gewest'!$C$133:$P$133</c:f>
              <c:numCache>
                <c:ptCount val="14"/>
                <c:pt idx="0">
                  <c:v>0.022324511108270172</c:v>
                </c:pt>
                <c:pt idx="1">
                  <c:v>0.022292113717308295</c:v>
                </c:pt>
                <c:pt idx="2">
                  <c:v>0.021046410426694577</c:v>
                </c:pt>
                <c:pt idx="3">
                  <c:v>0.019267430521875496</c:v>
                </c:pt>
                <c:pt idx="4">
                  <c:v>0.017465576158267663</c:v>
                </c:pt>
                <c:pt idx="5">
                  <c:v>0.016422271250223275</c:v>
                </c:pt>
                <c:pt idx="6">
                  <c:v>0.015095069184594816</c:v>
                </c:pt>
                <c:pt idx="7">
                  <c:v>0.013850743500191836</c:v>
                </c:pt>
                <c:pt idx="8">
                  <c:v>0.01310223108428542</c:v>
                </c:pt>
                <c:pt idx="9">
                  <c:v>0.012192005130953079</c:v>
                </c:pt>
                <c:pt idx="10">
                  <c:v>0.011250341994232301</c:v>
                </c:pt>
                <c:pt idx="11">
                  <c:v>0.010868475552318716</c:v>
                </c:pt>
                <c:pt idx="12">
                  <c:v>0.008986542887657906</c:v>
                </c:pt>
                <c:pt idx="13">
                  <c:v>0.007374719817929505</c:v>
                </c:pt>
              </c:numCache>
            </c:numRef>
          </c:val>
          <c:smooth val="0"/>
        </c:ser>
        <c:axId val="48200738"/>
        <c:axId val="31153459"/>
      </c:lineChart>
      <c:catAx>
        <c:axId val="48200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1153459"/>
        <c:crosses val="autoZero"/>
        <c:auto val="1"/>
        <c:lblOffset val="100"/>
        <c:tickLblSkip val="1"/>
        <c:noMultiLvlLbl val="0"/>
      </c:catAx>
      <c:valAx>
        <c:axId val="311534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8200738"/>
        <c:crossesAt val="1"/>
        <c:crossBetween val="between"/>
        <c:dispUnits/>
        <c:majorUnit val="0.0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"/>
          <c:y val="0.51675"/>
          <c:w val="0.186"/>
          <c:h val="0.243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¨Aantal 1/2 Tijdskred.+LBO 15-64 jarigen gewest- 2001-2014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56"/>
          <c:w val="0.85825"/>
          <c:h val="0.844"/>
        </c:manualLayout>
      </c:layout>
      <c:lineChart>
        <c:grouping val="standard"/>
        <c:varyColors val="0"/>
        <c:ser>
          <c:idx val="3"/>
          <c:order val="0"/>
          <c:tx>
            <c:strRef>
              <c:f>'Geg-gewest'!$A$88:$B$88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'Geg-gewest'!$C$87:$P$87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'Geg-gewest'!$C$88:$P$88</c:f>
              <c:numCache>
                <c:ptCount val="14"/>
                <c:pt idx="0">
                  <c:v>60998</c:v>
                </c:pt>
                <c:pt idx="1">
                  <c:v>80037</c:v>
                </c:pt>
                <c:pt idx="2">
                  <c:v>95866</c:v>
                </c:pt>
                <c:pt idx="3">
                  <c:v>108234</c:v>
                </c:pt>
                <c:pt idx="4">
                  <c:v>119742</c:v>
                </c:pt>
                <c:pt idx="5">
                  <c:v>128904</c:v>
                </c:pt>
                <c:pt idx="6">
                  <c:v>137766</c:v>
                </c:pt>
                <c:pt idx="7">
                  <c:v>146140</c:v>
                </c:pt>
                <c:pt idx="8">
                  <c:v>161320</c:v>
                </c:pt>
                <c:pt idx="9">
                  <c:v>167470</c:v>
                </c:pt>
                <c:pt idx="10">
                  <c:v>173037</c:v>
                </c:pt>
                <c:pt idx="11">
                  <c:v>171388</c:v>
                </c:pt>
                <c:pt idx="12">
                  <c:v>174416</c:v>
                </c:pt>
                <c:pt idx="13">
                  <c:v>189666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'Geg-gewest'!$A$89:$B$89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'Geg-gewest'!$C$87:$P$87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'Geg-gewest'!$C$89:$P$89</c:f>
              <c:numCache>
                <c:ptCount val="14"/>
                <c:pt idx="0">
                  <c:v>3204</c:v>
                </c:pt>
                <c:pt idx="1">
                  <c:v>4321</c:v>
                </c:pt>
                <c:pt idx="2">
                  <c:v>5418</c:v>
                </c:pt>
                <c:pt idx="3">
                  <c:v>6380</c:v>
                </c:pt>
                <c:pt idx="4">
                  <c:v>7144</c:v>
                </c:pt>
                <c:pt idx="5">
                  <c:v>8111</c:v>
                </c:pt>
                <c:pt idx="6">
                  <c:v>8838</c:v>
                </c:pt>
                <c:pt idx="7">
                  <c:v>9154</c:v>
                </c:pt>
                <c:pt idx="8">
                  <c:v>10392</c:v>
                </c:pt>
                <c:pt idx="9">
                  <c:v>10807</c:v>
                </c:pt>
                <c:pt idx="10">
                  <c:v>10980</c:v>
                </c:pt>
                <c:pt idx="11">
                  <c:v>10593</c:v>
                </c:pt>
                <c:pt idx="12">
                  <c:v>10547</c:v>
                </c:pt>
                <c:pt idx="13">
                  <c:v>10947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'Geg-gewest'!$A$90:$B$90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'Geg-gewest'!$C$87:$P$87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'Geg-gewest'!$C$90:$P$90</c:f>
              <c:numCache>
                <c:ptCount val="14"/>
                <c:pt idx="0">
                  <c:v>22585</c:v>
                </c:pt>
                <c:pt idx="1">
                  <c:v>27357</c:v>
                </c:pt>
                <c:pt idx="2">
                  <c:v>33423</c:v>
                </c:pt>
                <c:pt idx="3">
                  <c:v>38572</c:v>
                </c:pt>
                <c:pt idx="4">
                  <c:v>43078</c:v>
                </c:pt>
                <c:pt idx="5">
                  <c:v>47738</c:v>
                </c:pt>
                <c:pt idx="6">
                  <c:v>51001</c:v>
                </c:pt>
                <c:pt idx="7">
                  <c:v>53798</c:v>
                </c:pt>
                <c:pt idx="8">
                  <c:v>60609</c:v>
                </c:pt>
                <c:pt idx="9">
                  <c:v>61859</c:v>
                </c:pt>
                <c:pt idx="10">
                  <c:v>63039</c:v>
                </c:pt>
                <c:pt idx="11">
                  <c:v>60455</c:v>
                </c:pt>
                <c:pt idx="12">
                  <c:v>59949</c:v>
                </c:pt>
                <c:pt idx="13">
                  <c:v>63243</c:v>
                </c:pt>
              </c:numCache>
            </c:numRef>
          </c:val>
          <c:smooth val="0"/>
        </c:ser>
        <c:axId val="19586204"/>
        <c:axId val="42058109"/>
      </c:lineChart>
      <c:catAx>
        <c:axId val="19586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42058109"/>
        <c:crosses val="autoZero"/>
        <c:auto val="1"/>
        <c:lblOffset val="100"/>
        <c:tickLblSkip val="1"/>
        <c:noMultiLvlLbl val="0"/>
      </c:catAx>
      <c:valAx>
        <c:axId val="420581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19586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25"/>
          <c:y val="0.3495"/>
          <c:w val="0.185"/>
          <c:h val="0.189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Aantal Brugpensioen 15-64 jarigen per gewest - 2001-2014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5675"/>
          <c:w val="0.858"/>
          <c:h val="0.84325"/>
        </c:manualLayout>
      </c:layout>
      <c:lineChart>
        <c:grouping val="standard"/>
        <c:varyColors val="0"/>
        <c:ser>
          <c:idx val="0"/>
          <c:order val="0"/>
          <c:tx>
            <c:strRef>
              <c:f>'Geg-gewest'!$A$74:$B$74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'Geg-gewest'!$C$73:$P$73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'Geg-gewest'!$C$74:$P$74</c:f>
              <c:numCache>
                <c:ptCount val="14"/>
                <c:pt idx="0">
                  <c:v>71141</c:v>
                </c:pt>
                <c:pt idx="1">
                  <c:v>70284</c:v>
                </c:pt>
                <c:pt idx="2">
                  <c:v>73046</c:v>
                </c:pt>
                <c:pt idx="3">
                  <c:v>73431</c:v>
                </c:pt>
                <c:pt idx="4">
                  <c:v>73612</c:v>
                </c:pt>
                <c:pt idx="5">
                  <c:v>76523</c:v>
                </c:pt>
                <c:pt idx="6">
                  <c:v>77647</c:v>
                </c:pt>
                <c:pt idx="7">
                  <c:v>78733</c:v>
                </c:pt>
                <c:pt idx="8">
                  <c:v>81449</c:v>
                </c:pt>
                <c:pt idx="9">
                  <c:v>82467</c:v>
                </c:pt>
                <c:pt idx="10">
                  <c:v>81207</c:v>
                </c:pt>
                <c:pt idx="11">
                  <c:v>79193</c:v>
                </c:pt>
                <c:pt idx="12">
                  <c:v>77157</c:v>
                </c:pt>
                <c:pt idx="13">
                  <c:v>73506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'Geg-gewest'!$A$76:$B$76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'Geg-gewest'!$C$73:$P$73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'Geg-gewest'!$C$76:$P$76</c:f>
              <c:numCache>
                <c:ptCount val="14"/>
                <c:pt idx="0">
                  <c:v>31217</c:v>
                </c:pt>
                <c:pt idx="1">
                  <c:v>30687</c:v>
                </c:pt>
                <c:pt idx="2">
                  <c:v>31457</c:v>
                </c:pt>
                <c:pt idx="3">
                  <c:v>31171</c:v>
                </c:pt>
                <c:pt idx="4">
                  <c:v>30720</c:v>
                </c:pt>
                <c:pt idx="5">
                  <c:v>31527</c:v>
                </c:pt>
                <c:pt idx="6">
                  <c:v>31611</c:v>
                </c:pt>
                <c:pt idx="7">
                  <c:v>31797</c:v>
                </c:pt>
                <c:pt idx="8">
                  <c:v>33128</c:v>
                </c:pt>
                <c:pt idx="9">
                  <c:v>33079</c:v>
                </c:pt>
                <c:pt idx="10">
                  <c:v>31491</c:v>
                </c:pt>
                <c:pt idx="11">
                  <c:v>29953</c:v>
                </c:pt>
                <c:pt idx="12">
                  <c:v>28534</c:v>
                </c:pt>
                <c:pt idx="13">
                  <c:v>27561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'Geg-gewest'!$A$75:$B$75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'Geg-gewest'!$C$73:$P$73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'Geg-gewest'!$C$75:$P$75</c:f>
              <c:numCache>
                <c:ptCount val="14"/>
                <c:pt idx="0">
                  <c:v>4989</c:v>
                </c:pt>
                <c:pt idx="1">
                  <c:v>4604</c:v>
                </c:pt>
                <c:pt idx="2">
                  <c:v>4632</c:v>
                </c:pt>
                <c:pt idx="3">
                  <c:v>4519</c:v>
                </c:pt>
                <c:pt idx="4">
                  <c:v>4309</c:v>
                </c:pt>
                <c:pt idx="5">
                  <c:v>4521</c:v>
                </c:pt>
                <c:pt idx="6">
                  <c:v>4476</c:v>
                </c:pt>
                <c:pt idx="7">
                  <c:v>4344</c:v>
                </c:pt>
                <c:pt idx="8">
                  <c:v>4440</c:v>
                </c:pt>
                <c:pt idx="9">
                  <c:v>4310</c:v>
                </c:pt>
                <c:pt idx="10">
                  <c:v>4080</c:v>
                </c:pt>
                <c:pt idx="11">
                  <c:v>3782</c:v>
                </c:pt>
                <c:pt idx="12">
                  <c:v>3480</c:v>
                </c:pt>
                <c:pt idx="13">
                  <c:v>3210</c:v>
                </c:pt>
              </c:numCache>
            </c:numRef>
          </c:val>
          <c:smooth val="0"/>
        </c:ser>
        <c:axId val="42978662"/>
        <c:axId val="51263639"/>
      </c:lineChart>
      <c:catAx>
        <c:axId val="42978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1263639"/>
        <c:crosses val="autoZero"/>
        <c:auto val="1"/>
        <c:lblOffset val="100"/>
        <c:tickLblSkip val="1"/>
        <c:noMultiLvlLbl val="0"/>
      </c:catAx>
      <c:valAx>
        <c:axId val="512636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2978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25"/>
          <c:y val="0.097"/>
          <c:w val="0.1855"/>
          <c:h val="0.190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¨% Brugpensioen 15-64 jarigen per gewest - 2001-2014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56"/>
          <c:w val="0.85825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'Geg-gewest'!$A$123:$B$123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'Geg-gewest'!$C$122:$P$122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'Geg-gewest'!$C$123:$P$123</c:f>
              <c:numCache>
                <c:ptCount val="14"/>
                <c:pt idx="0">
                  <c:v>0.018086100158448686</c:v>
                </c:pt>
                <c:pt idx="1">
                  <c:v>0.01782997503844079</c:v>
                </c:pt>
                <c:pt idx="2">
                  <c:v>0.01848156466865574</c:v>
                </c:pt>
                <c:pt idx="3">
                  <c:v>0.018540761218800474</c:v>
                </c:pt>
                <c:pt idx="4">
                  <c:v>0.01847249004395347</c:v>
                </c:pt>
                <c:pt idx="5">
                  <c:v>0.019051359413195326</c:v>
                </c:pt>
                <c:pt idx="6">
                  <c:v>0.019173244221867353</c:v>
                </c:pt>
                <c:pt idx="7">
                  <c:v>0.01929892872108224</c:v>
                </c:pt>
                <c:pt idx="8">
                  <c:v>0.01986735299518049</c:v>
                </c:pt>
                <c:pt idx="9">
                  <c:v>0.020013834486945384</c:v>
                </c:pt>
                <c:pt idx="10">
                  <c:v>0.01963181908178873</c:v>
                </c:pt>
                <c:pt idx="11">
                  <c:v>0.01910970695437571</c:v>
                </c:pt>
                <c:pt idx="12">
                  <c:v>0.018593383332104328</c:v>
                </c:pt>
                <c:pt idx="13">
                  <c:v>0.01771004019489573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'Geg-gewest'!$A$126:$B$126</c:f>
              <c:strCache>
                <c:ptCount val="1"/>
                <c:pt idx="0">
                  <c:v>België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'Geg-gewest'!$C$122:$P$122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'Geg-gewest'!$C$126:$P$126</c:f>
              <c:numCache>
                <c:ptCount val="14"/>
                <c:pt idx="0">
                  <c:v>0.015954763481262003</c:v>
                </c:pt>
                <c:pt idx="1">
                  <c:v>0.015622028952186649</c:v>
                </c:pt>
                <c:pt idx="2">
                  <c:v>0.016071116224468853</c:v>
                </c:pt>
                <c:pt idx="3">
                  <c:v>0.016003298010150678</c:v>
                </c:pt>
                <c:pt idx="4">
                  <c:v>0.015799542531539982</c:v>
                </c:pt>
                <c:pt idx="5">
                  <c:v>0.016218692947333697</c:v>
                </c:pt>
                <c:pt idx="6">
                  <c:v>0.016230431645906585</c:v>
                </c:pt>
                <c:pt idx="7">
                  <c:v>0.01624058700460383</c:v>
                </c:pt>
                <c:pt idx="8">
                  <c:v>0.016702958836315316</c:v>
                </c:pt>
                <c:pt idx="9">
                  <c:v>0.016700399622577283</c:v>
                </c:pt>
                <c:pt idx="10">
                  <c:v>0.016175128195245924</c:v>
                </c:pt>
                <c:pt idx="11">
                  <c:v>0.015593581511291567</c:v>
                </c:pt>
                <c:pt idx="12">
                  <c:v>0.015043392320726528</c:v>
                </c:pt>
                <c:pt idx="13">
                  <c:v>0.014358788924962841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'Geg-gewest'!$A$125:$B$125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'Geg-gewest'!$C$122:$P$122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'Geg-gewest'!$C$125:$P$125</c:f>
              <c:numCache>
                <c:ptCount val="14"/>
                <c:pt idx="0">
                  <c:v>0.014429993151935818</c:v>
                </c:pt>
                <c:pt idx="1">
                  <c:v>0.01411619010220787</c:v>
                </c:pt>
                <c:pt idx="2">
                  <c:v>0.014403327605030235</c:v>
                </c:pt>
                <c:pt idx="3">
                  <c:v>0.014188093398993074</c:v>
                </c:pt>
                <c:pt idx="4">
                  <c:v>0.013836725290331385</c:v>
                </c:pt>
                <c:pt idx="5">
                  <c:v>0.014058593302335786</c:v>
                </c:pt>
                <c:pt idx="6">
                  <c:v>0.013951382228858101</c:v>
                </c:pt>
                <c:pt idx="7">
                  <c:v>0.013913858526028848</c:v>
                </c:pt>
                <c:pt idx="8">
                  <c:v>0.014402297898628793</c:v>
                </c:pt>
                <c:pt idx="9">
                  <c:v>0.014291244317676097</c:v>
                </c:pt>
                <c:pt idx="10">
                  <c:v>0.013539222729694067</c:v>
                </c:pt>
                <c:pt idx="11">
                  <c:v>0.012862916940076704</c:v>
                </c:pt>
                <c:pt idx="12">
                  <c:v>0.012245115595088488</c:v>
                </c:pt>
                <c:pt idx="13">
                  <c:v>0.01182330040860976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'Geg-gewest'!$A$124:$B$124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'Geg-gewest'!$C$122:$P$122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'Geg-gewest'!$C$124:$P$124</c:f>
              <c:numCache>
                <c:ptCount val="14"/>
                <c:pt idx="0">
                  <c:v>0.007901412669323678</c:v>
                </c:pt>
                <c:pt idx="1">
                  <c:v>0.0071680237109007835</c:v>
                </c:pt>
                <c:pt idx="2">
                  <c:v>0.007078520710661627</c:v>
                </c:pt>
                <c:pt idx="3">
                  <c:v>0.006834987756312041</c:v>
                </c:pt>
                <c:pt idx="4">
                  <c:v>0.006420988242096124</c:v>
                </c:pt>
                <c:pt idx="5">
                  <c:v>0.006632859281711669</c:v>
                </c:pt>
                <c:pt idx="6">
                  <c:v>0.006469154512338666</c:v>
                </c:pt>
                <c:pt idx="7">
                  <c:v>0.006132695781442199</c:v>
                </c:pt>
                <c:pt idx="8">
                  <c:v>0.006118439343218604</c:v>
                </c:pt>
                <c:pt idx="9">
                  <c:v>0.0058109708703175875</c:v>
                </c:pt>
                <c:pt idx="10">
                  <c:v>0.005388309942719501</c:v>
                </c:pt>
                <c:pt idx="11">
                  <c:v>0.004916811054114637</c:v>
                </c:pt>
                <c:pt idx="12">
                  <c:v>0.0044779806880648945</c:v>
                </c:pt>
                <c:pt idx="13">
                  <c:v>0.004112010657921705</c:v>
                </c:pt>
              </c:numCache>
            </c:numRef>
          </c:val>
          <c:smooth val="0"/>
        </c:ser>
        <c:axId val="58719568"/>
        <c:axId val="58714065"/>
      </c:lineChart>
      <c:catAx>
        <c:axId val="58719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58714065"/>
        <c:crosses val="autoZero"/>
        <c:auto val="1"/>
        <c:lblOffset val="100"/>
        <c:tickLblSkip val="1"/>
        <c:noMultiLvlLbl val="0"/>
      </c:catAx>
      <c:valAx>
        <c:axId val="587140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58719568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75"/>
          <c:y val="0.09675"/>
          <c:w val="0.185"/>
          <c:h val="0.197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% UVW op 15-64jr per gewest - 2001-2014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31"/>
          <c:w val="0.859"/>
          <c:h val="0.869"/>
        </c:manualLayout>
      </c:layout>
      <c:lineChart>
        <c:grouping val="standard"/>
        <c:varyColors val="0"/>
        <c:ser>
          <c:idx val="3"/>
          <c:order val="0"/>
          <c:tx>
            <c:strRef>
              <c:f>'Geg-gewest'!$A$110:$B$110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'Geg-gewest'!$C$108:$P$108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'Geg-gewest'!$C$110:$P$110</c:f>
              <c:numCache>
                <c:ptCount val="14"/>
                <c:pt idx="0">
                  <c:v>0.08364189334382083</c:v>
                </c:pt>
                <c:pt idx="1">
                  <c:v>0.093403832860137</c:v>
                </c:pt>
                <c:pt idx="2">
                  <c:v>0.10079098304656468</c:v>
                </c:pt>
                <c:pt idx="3">
                  <c:v>0.10218299133186218</c:v>
                </c:pt>
                <c:pt idx="4">
                  <c:v>0.10299658535749408</c:v>
                </c:pt>
                <c:pt idx="5">
                  <c:v>0.10334555201571592</c:v>
                </c:pt>
                <c:pt idx="6">
                  <c:v>0.09887862752617012</c:v>
                </c:pt>
                <c:pt idx="7">
                  <c:v>0.09258620044625743</c:v>
                </c:pt>
                <c:pt idx="8">
                  <c:v>0.09485648022307491</c:v>
                </c:pt>
                <c:pt idx="9">
                  <c:v>0.09765397218958304</c:v>
                </c:pt>
                <c:pt idx="10">
                  <c:v>0.09592116162981865</c:v>
                </c:pt>
                <c:pt idx="11">
                  <c:v>0.09748078436267155</c:v>
                </c:pt>
                <c:pt idx="12">
                  <c:v>0.09852072224166684</c:v>
                </c:pt>
                <c:pt idx="13">
                  <c:v>0.09096510555441689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'Geg-gewest'!$A$111:$B$111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'Geg-gewest'!$C$108:$P$108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'Geg-gewest'!$C$111:$P$111</c:f>
              <c:numCache>
                <c:ptCount val="14"/>
                <c:pt idx="0">
                  <c:v>0.08020232443305328</c:v>
                </c:pt>
                <c:pt idx="1">
                  <c:v>0.0854064691607626</c:v>
                </c:pt>
                <c:pt idx="2">
                  <c:v>0.09311087151098081</c:v>
                </c:pt>
                <c:pt idx="3">
                  <c:v>0.09600666004243091</c:v>
                </c:pt>
                <c:pt idx="4">
                  <c:v>0.09598687673085746</c:v>
                </c:pt>
                <c:pt idx="5">
                  <c:v>0.09294805049446098</c:v>
                </c:pt>
                <c:pt idx="6">
                  <c:v>0.08757536531295611</c:v>
                </c:pt>
                <c:pt idx="7">
                  <c:v>0.08209907295641118</c:v>
                </c:pt>
                <c:pt idx="8">
                  <c:v>0.08390877530254615</c:v>
                </c:pt>
                <c:pt idx="9">
                  <c:v>0.08101583230869304</c:v>
                </c:pt>
                <c:pt idx="10">
                  <c:v>0.07981352666849821</c:v>
                </c:pt>
                <c:pt idx="11">
                  <c:v>0.08067912834661271</c:v>
                </c:pt>
                <c:pt idx="12">
                  <c:v>0.08250540369260978</c:v>
                </c:pt>
                <c:pt idx="13">
                  <c:v>0.07655738232360607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'Geg-gewest'!$A$112:$B$112</c:f>
              <c:strCache>
                <c:ptCount val="1"/>
                <c:pt idx="0">
                  <c:v>België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'Geg-gewest'!$C$108:$P$108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'Geg-gewest'!$C$112:$P$112</c:f>
              <c:numCache>
                <c:ptCount val="14"/>
                <c:pt idx="0">
                  <c:v>0.053478859507366305</c:v>
                </c:pt>
                <c:pt idx="1">
                  <c:v>0.05863125400776393</c:v>
                </c:pt>
                <c:pt idx="2">
                  <c:v>0.06440300843167023</c:v>
                </c:pt>
                <c:pt idx="3">
                  <c:v>0.06678617211571135</c:v>
                </c:pt>
                <c:pt idx="4">
                  <c:v>0.06584948463810758</c:v>
                </c:pt>
                <c:pt idx="5">
                  <c:v>0.06330161433055823</c:v>
                </c:pt>
                <c:pt idx="6">
                  <c:v>0.058212156844624906</c:v>
                </c:pt>
                <c:pt idx="7">
                  <c:v>0.05465749099090197</c:v>
                </c:pt>
                <c:pt idx="8">
                  <c:v>0.057980319707911246</c:v>
                </c:pt>
                <c:pt idx="9">
                  <c:v>0.05647503981299262</c:v>
                </c:pt>
                <c:pt idx="10">
                  <c:v>0.055495020138054005</c:v>
                </c:pt>
                <c:pt idx="11">
                  <c:v>0.056586109218601376</c:v>
                </c:pt>
                <c:pt idx="12">
                  <c:v>0.059162831241919685</c:v>
                </c:pt>
                <c:pt idx="13">
                  <c:v>0.05519149595951223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'Geg-gewest'!$A$109:$B$109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'Geg-gewest'!$C$108:$P$108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'Geg-gewest'!$C$109:$P$109</c:f>
              <c:numCache>
                <c:ptCount val="14"/>
                <c:pt idx="0">
                  <c:v>0.033939561872238226</c:v>
                </c:pt>
                <c:pt idx="1">
                  <c:v>0.038199333864582796</c:v>
                </c:pt>
                <c:pt idx="2">
                  <c:v>0.042514986708342244</c:v>
                </c:pt>
                <c:pt idx="3">
                  <c:v>0.044667905730489225</c:v>
                </c:pt>
                <c:pt idx="4">
                  <c:v>0.0428030169241028</c:v>
                </c:pt>
                <c:pt idx="5">
                  <c:v>0.03995450209828729</c:v>
                </c:pt>
                <c:pt idx="6">
                  <c:v>0.034835908342735464</c:v>
                </c:pt>
                <c:pt idx="7">
                  <c:v>0.03270030209651222</c:v>
                </c:pt>
                <c:pt idx="8">
                  <c:v>0.03690518942485258</c:v>
                </c:pt>
                <c:pt idx="9">
                  <c:v>0.035277274316058316</c:v>
                </c:pt>
                <c:pt idx="10">
                  <c:v>0.03442089554475899</c:v>
                </c:pt>
                <c:pt idx="11">
                  <c:v>0.03545743108451463</c:v>
                </c:pt>
                <c:pt idx="12">
                  <c:v>0.038684223590031284</c:v>
                </c:pt>
                <c:pt idx="13">
                  <c:v>0.03646332140472764</c:v>
                </c:pt>
              </c:numCache>
            </c:numRef>
          </c:val>
          <c:smooth val="0"/>
        </c:ser>
        <c:axId val="58664538"/>
        <c:axId val="58218795"/>
      </c:lineChart>
      <c:catAx>
        <c:axId val="58664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8218795"/>
        <c:crosses val="autoZero"/>
        <c:auto val="1"/>
        <c:lblOffset val="100"/>
        <c:tickLblSkip val="1"/>
        <c:noMultiLvlLbl val="0"/>
      </c:catAx>
      <c:valAx>
        <c:axId val="58218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8664538"/>
        <c:crossesAt val="1"/>
        <c:crossBetween val="between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"/>
          <c:y val="0"/>
          <c:w val="0.186"/>
          <c:h val="0.243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Aantal Tijdelijk Werkl. 15-64 jarigen pr gewest - 2001-2014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5725"/>
          <c:w val="0.858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'Geg-gewest'!$A$67:$B$67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'Geg-gewest'!$C$66:$P$66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'Geg-gewest'!$C$67:$P$67</c:f>
              <c:numCache>
                <c:ptCount val="14"/>
                <c:pt idx="0">
                  <c:v>113150</c:v>
                </c:pt>
                <c:pt idx="1">
                  <c:v>94468</c:v>
                </c:pt>
                <c:pt idx="2">
                  <c:v>75252</c:v>
                </c:pt>
                <c:pt idx="3">
                  <c:v>66938</c:v>
                </c:pt>
                <c:pt idx="4">
                  <c:v>68229</c:v>
                </c:pt>
                <c:pt idx="5">
                  <c:v>83658</c:v>
                </c:pt>
                <c:pt idx="6">
                  <c:v>81314</c:v>
                </c:pt>
                <c:pt idx="7">
                  <c:v>99296</c:v>
                </c:pt>
                <c:pt idx="8">
                  <c:v>102505</c:v>
                </c:pt>
                <c:pt idx="9">
                  <c:v>86603</c:v>
                </c:pt>
                <c:pt idx="10">
                  <c:v>70268</c:v>
                </c:pt>
                <c:pt idx="11">
                  <c:v>96731</c:v>
                </c:pt>
                <c:pt idx="12">
                  <c:v>84445</c:v>
                </c:pt>
                <c:pt idx="13">
                  <c:v>64172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'Geg-gewest'!$A$69:$B$69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'Geg-gewest'!$C$66:$P$66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'Geg-gewest'!$C$69:$P$69</c:f>
              <c:numCache>
                <c:ptCount val="14"/>
                <c:pt idx="0">
                  <c:v>48863</c:v>
                </c:pt>
                <c:pt idx="1">
                  <c:v>43013</c:v>
                </c:pt>
                <c:pt idx="2">
                  <c:v>35642</c:v>
                </c:pt>
                <c:pt idx="3">
                  <c:v>35190</c:v>
                </c:pt>
                <c:pt idx="4">
                  <c:v>38122</c:v>
                </c:pt>
                <c:pt idx="5">
                  <c:v>41102</c:v>
                </c:pt>
                <c:pt idx="6">
                  <c:v>46051</c:v>
                </c:pt>
                <c:pt idx="7">
                  <c:v>49882</c:v>
                </c:pt>
                <c:pt idx="8">
                  <c:v>54895</c:v>
                </c:pt>
                <c:pt idx="9">
                  <c:v>53156</c:v>
                </c:pt>
                <c:pt idx="10">
                  <c:v>42393</c:v>
                </c:pt>
                <c:pt idx="11">
                  <c:v>58579</c:v>
                </c:pt>
                <c:pt idx="12">
                  <c:v>49144</c:v>
                </c:pt>
                <c:pt idx="13">
                  <c:v>35655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'Geg-gewest'!$A$68:$B$68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'Geg-gewest'!$C$66:$P$66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'Geg-gewest'!$C$68:$P$68</c:f>
              <c:numCache>
                <c:ptCount val="14"/>
                <c:pt idx="0">
                  <c:v>4937</c:v>
                </c:pt>
                <c:pt idx="1">
                  <c:v>4190</c:v>
                </c:pt>
                <c:pt idx="2">
                  <c:v>3783</c:v>
                </c:pt>
                <c:pt idx="3">
                  <c:v>3935</c:v>
                </c:pt>
                <c:pt idx="4">
                  <c:v>4230</c:v>
                </c:pt>
                <c:pt idx="5">
                  <c:v>4855</c:v>
                </c:pt>
                <c:pt idx="6">
                  <c:v>4909</c:v>
                </c:pt>
                <c:pt idx="7">
                  <c:v>4769</c:v>
                </c:pt>
                <c:pt idx="8">
                  <c:v>6053</c:v>
                </c:pt>
                <c:pt idx="9">
                  <c:v>6406</c:v>
                </c:pt>
                <c:pt idx="10">
                  <c:v>5959</c:v>
                </c:pt>
                <c:pt idx="11">
                  <c:v>6661</c:v>
                </c:pt>
                <c:pt idx="12">
                  <c:v>6064</c:v>
                </c:pt>
                <c:pt idx="13">
                  <c:v>4506</c:v>
                </c:pt>
              </c:numCache>
            </c:numRef>
          </c:val>
          <c:smooth val="0"/>
        </c:ser>
        <c:axId val="54207108"/>
        <c:axId val="18101925"/>
      </c:lineChart>
      <c:catAx>
        <c:axId val="54207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8101925"/>
        <c:crosses val="autoZero"/>
        <c:auto val="1"/>
        <c:lblOffset val="100"/>
        <c:tickLblSkip val="1"/>
        <c:noMultiLvlLbl val="0"/>
      </c:catAx>
      <c:valAx>
        <c:axId val="181019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4207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"/>
          <c:y val="0"/>
          <c:w val="0.186"/>
          <c:h val="0.191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¨% Tijdelijk Werkloos 15-64 jarigen per gewest - 2001-2014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5675"/>
          <c:w val="0.858"/>
          <c:h val="0.84325"/>
        </c:manualLayout>
      </c:layout>
      <c:lineChart>
        <c:grouping val="standard"/>
        <c:varyColors val="0"/>
        <c:ser>
          <c:idx val="3"/>
          <c:order val="0"/>
          <c:tx>
            <c:strRef>
              <c:f>'Geg-gewest'!$A$118:$B$118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'Geg-gewest'!$C$115:$P$115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'Geg-gewest'!$C$118:$P$118</c:f>
              <c:numCache>
                <c:ptCount val="14"/>
                <c:pt idx="0">
                  <c:v>0.022586819854023124</c:v>
                </c:pt>
                <c:pt idx="1">
                  <c:v>0.01978621842689957</c:v>
                </c:pt>
                <c:pt idx="2">
                  <c:v>0.016319528324331232</c:v>
                </c:pt>
                <c:pt idx="3">
                  <c:v>0.016017420253138053</c:v>
                </c:pt>
                <c:pt idx="4">
                  <c:v>0.017170691455664487</c:v>
                </c:pt>
                <c:pt idx="5">
                  <c:v>0.01832829961342993</c:v>
                </c:pt>
                <c:pt idx="6">
                  <c:v>0.02032441564712108</c:v>
                </c:pt>
                <c:pt idx="7">
                  <c:v>0.021827565210408875</c:v>
                </c:pt>
                <c:pt idx="8">
                  <c:v>0.02386543537627468</c:v>
                </c:pt>
                <c:pt idx="9">
                  <c:v>0.022965185856597556</c:v>
                </c:pt>
                <c:pt idx="10">
                  <c:v>0.018226422443870332</c:v>
                </c:pt>
                <c:pt idx="11">
                  <c:v>0.025155971402956407</c:v>
                </c:pt>
                <c:pt idx="12">
                  <c:v>0.02108971615634081</c:v>
                </c:pt>
                <c:pt idx="13">
                  <c:v>0.015295518162221293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'Geg-gewest'!$A$116:$B$116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'Geg-gewest'!$C$115:$P$115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'Geg-gewest'!$C$116:$P$116</c:f>
              <c:numCache>
                <c:ptCount val="14"/>
                <c:pt idx="0">
                  <c:v>0.028766003189840864</c:v>
                </c:pt>
                <c:pt idx="1">
                  <c:v>0.023965085679975878</c:v>
                </c:pt>
                <c:pt idx="2">
                  <c:v>0.019039710654186155</c:v>
                </c:pt>
                <c:pt idx="3">
                  <c:v>0.016901328791165397</c:v>
                </c:pt>
                <c:pt idx="4">
                  <c:v>0.017121658468848847</c:v>
                </c:pt>
                <c:pt idx="5">
                  <c:v>0.02082770703957104</c:v>
                </c:pt>
                <c:pt idx="6">
                  <c:v>0.020078730416589464</c:v>
                </c:pt>
                <c:pt idx="7">
                  <c:v>0.024339304056603735</c:v>
                </c:pt>
                <c:pt idx="8">
                  <c:v>0.025003413409261946</c:v>
                </c:pt>
                <c:pt idx="9">
                  <c:v>0.021017596227253705</c:v>
                </c:pt>
                <c:pt idx="10">
                  <c:v>0.016987312217408974</c:v>
                </c:pt>
                <c:pt idx="11">
                  <c:v>0.023341722922527456</c:v>
                </c:pt>
                <c:pt idx="12">
                  <c:v>0.020349654023349147</c:v>
                </c:pt>
                <c:pt idx="13">
                  <c:v>0.015461169147917843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'Geg-gewest'!$A$119:$B$119</c:f>
              <c:strCache>
                <c:ptCount val="1"/>
                <c:pt idx="0">
                  <c:v>België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'Geg-gewest'!$C$115:$P$115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'Geg-gewest'!$C$119:$P$119</c:f>
              <c:numCache>
                <c:ptCount val="14"/>
                <c:pt idx="0">
                  <c:v>0.024813434592458956</c:v>
                </c:pt>
                <c:pt idx="1">
                  <c:v>0.020963186963629976</c:v>
                </c:pt>
                <c:pt idx="2">
                  <c:v>0.01688722586955069</c:v>
                </c:pt>
                <c:pt idx="3">
                  <c:v>0.015554822599230318</c:v>
                </c:pt>
                <c:pt idx="4">
                  <c:v>0.01608167462265832</c:v>
                </c:pt>
                <c:pt idx="5">
                  <c:v>0.018674311202429197</c:v>
                </c:pt>
                <c:pt idx="6">
                  <c:v>0.018876185797832203</c:v>
                </c:pt>
                <c:pt idx="7">
                  <c:v>0.021764626004124047</c:v>
                </c:pt>
                <c:pt idx="8">
                  <c:v>0.022939149286843454</c:v>
                </c:pt>
                <c:pt idx="9">
                  <c:v>0.020366222056751506</c:v>
                </c:pt>
                <c:pt idx="10">
                  <c:v>0.016430266886914242</c:v>
                </c:pt>
                <c:pt idx="11">
                  <c:v>0.022365648829036255</c:v>
                </c:pt>
                <c:pt idx="12">
                  <c:v>0.01924370819875628</c:v>
                </c:pt>
                <c:pt idx="13">
                  <c:v>0.014366500042273446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'Geg-gewest'!$A$117:$B$117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'Geg-gewest'!$C$115:$P$115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'Geg-gewest'!$C$117:$P$117</c:f>
              <c:numCache>
                <c:ptCount val="14"/>
                <c:pt idx="0">
                  <c:v>0.007819056794638405</c:v>
                </c:pt>
                <c:pt idx="1">
                  <c:v>0.006523462065307186</c:v>
                </c:pt>
                <c:pt idx="2">
                  <c:v>0.005781097549316264</c:v>
                </c:pt>
                <c:pt idx="3">
                  <c:v>0.005951687723188289</c:v>
                </c:pt>
                <c:pt idx="4">
                  <c:v>0.006303267640767372</c:v>
                </c:pt>
                <c:pt idx="5">
                  <c:v>0.0071228780828821395</c:v>
                </c:pt>
                <c:pt idx="6">
                  <c:v>0.007094968610605565</c:v>
                </c:pt>
                <c:pt idx="7">
                  <c:v>0.006732694793208528</c:v>
                </c:pt>
                <c:pt idx="8">
                  <c:v>0.00834119669921221</c:v>
                </c:pt>
                <c:pt idx="9">
                  <c:v>0.008636909372448832</c:v>
                </c:pt>
                <c:pt idx="10">
                  <c:v>0.007869837977614095</c:v>
                </c:pt>
                <c:pt idx="11">
                  <c:v>0.008659671716408673</c:v>
                </c:pt>
                <c:pt idx="12">
                  <c:v>0.007803010026559058</c:v>
                </c:pt>
                <c:pt idx="13">
                  <c:v>0.005772186923549908</c:v>
                </c:pt>
              </c:numCache>
            </c:numRef>
          </c:val>
          <c:smooth val="0"/>
        </c:ser>
        <c:axId val="28699598"/>
        <c:axId val="56969791"/>
      </c:lineChart>
      <c:catAx>
        <c:axId val="28699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6969791"/>
        <c:crosses val="autoZero"/>
        <c:auto val="1"/>
        <c:lblOffset val="100"/>
        <c:tickLblSkip val="1"/>
        <c:noMultiLvlLbl val="0"/>
      </c:catAx>
      <c:valAx>
        <c:axId val="569697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8699598"/>
        <c:crossesAt val="1"/>
        <c:crossBetween val="between"/>
        <c:dispUnits/>
        <c:majorUnit val="0.00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25"/>
          <c:y val="0.138"/>
          <c:w val="0.1855"/>
          <c:h val="0.209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¨Aantal UVW 15-64 jarigen per gewest - 2001-2014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56"/>
          <c:w val="0.85825"/>
          <c:h val="0.844"/>
        </c:manualLayout>
      </c:layout>
      <c:lineChart>
        <c:grouping val="standard"/>
        <c:varyColors val="0"/>
        <c:ser>
          <c:idx val="3"/>
          <c:order val="0"/>
          <c:tx>
            <c:strRef>
              <c:f>'Geg-gewest'!$A$62:$B$62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'Geg-gewest'!$C$59:$P$59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'Geg-gewest'!$C$62:$P$62</c:f>
              <c:numCache>
                <c:ptCount val="14"/>
                <c:pt idx="0">
                  <c:v>173505</c:v>
                </c:pt>
                <c:pt idx="1">
                  <c:v>185664</c:v>
                </c:pt>
                <c:pt idx="2">
                  <c:v>203355</c:v>
                </c:pt>
                <c:pt idx="3">
                  <c:v>210925</c:v>
                </c:pt>
                <c:pt idx="4">
                  <c:v>213108</c:v>
                </c:pt>
                <c:pt idx="5">
                  <c:v>208440</c:v>
                </c:pt>
                <c:pt idx="6">
                  <c:v>198428</c:v>
                </c:pt>
                <c:pt idx="7">
                  <c:v>187619</c:v>
                </c:pt>
                <c:pt idx="8">
                  <c:v>193006</c:v>
                </c:pt>
                <c:pt idx="9">
                  <c:v>187522</c:v>
                </c:pt>
                <c:pt idx="10">
                  <c:v>185639</c:v>
                </c:pt>
                <c:pt idx="11">
                  <c:v>187872</c:v>
                </c:pt>
                <c:pt idx="12">
                  <c:v>192257</c:v>
                </c:pt>
                <c:pt idx="13">
                  <c:v>178461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'Geg-gewest'!$A$60:$B$60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'Geg-gewest'!$C$59:$P$59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'Geg-gewest'!$C$60:$P$60</c:f>
              <c:numCache>
                <c:ptCount val="14"/>
                <c:pt idx="0">
                  <c:v>133500</c:v>
                </c:pt>
                <c:pt idx="1">
                  <c:v>150578</c:v>
                </c:pt>
                <c:pt idx="2">
                  <c:v>168035</c:v>
                </c:pt>
                <c:pt idx="3">
                  <c:v>176908</c:v>
                </c:pt>
                <c:pt idx="4">
                  <c:v>170568</c:v>
                </c:pt>
                <c:pt idx="5">
                  <c:v>160484</c:v>
                </c:pt>
                <c:pt idx="6">
                  <c:v>141077</c:v>
                </c:pt>
                <c:pt idx="7">
                  <c:v>133406</c:v>
                </c:pt>
                <c:pt idx="8">
                  <c:v>151298</c:v>
                </c:pt>
                <c:pt idx="9">
                  <c:v>145360</c:v>
                </c:pt>
                <c:pt idx="10">
                  <c:v>142382</c:v>
                </c:pt>
                <c:pt idx="11">
                  <c:v>146940</c:v>
                </c:pt>
                <c:pt idx="12">
                  <c:v>160528</c:v>
                </c:pt>
                <c:pt idx="13">
                  <c:v>151342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'Geg-gewest'!$A$61:$B$61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'Geg-gewest'!$C$59:$P$59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'Geg-gewest'!$C$61:$P$61</c:f>
              <c:numCache>
                <c:ptCount val="14"/>
                <c:pt idx="0">
                  <c:v>52812</c:v>
                </c:pt>
                <c:pt idx="1">
                  <c:v>59993</c:v>
                </c:pt>
                <c:pt idx="2">
                  <c:v>65955</c:v>
                </c:pt>
                <c:pt idx="3">
                  <c:v>67559</c:v>
                </c:pt>
                <c:pt idx="4">
                  <c:v>69119</c:v>
                </c:pt>
                <c:pt idx="5">
                  <c:v>70441</c:v>
                </c:pt>
                <c:pt idx="6">
                  <c:v>68414</c:v>
                </c:pt>
                <c:pt idx="7">
                  <c:v>65582</c:v>
                </c:pt>
                <c:pt idx="8">
                  <c:v>68835</c:v>
                </c:pt>
                <c:pt idx="9">
                  <c:v>72430</c:v>
                </c:pt>
                <c:pt idx="10">
                  <c:v>72631</c:v>
                </c:pt>
                <c:pt idx="11">
                  <c:v>74982</c:v>
                </c:pt>
                <c:pt idx="12">
                  <c:v>76564</c:v>
                </c:pt>
                <c:pt idx="13">
                  <c:v>71011</c:v>
                </c:pt>
              </c:numCache>
            </c:numRef>
          </c:val>
          <c:smooth val="0"/>
        </c:ser>
        <c:axId val="42966072"/>
        <c:axId val="51150329"/>
      </c:lineChart>
      <c:catAx>
        <c:axId val="42966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51150329"/>
        <c:crosses val="autoZero"/>
        <c:auto val="1"/>
        <c:lblOffset val="100"/>
        <c:tickLblSkip val="1"/>
        <c:noMultiLvlLbl val="0"/>
      </c:catAx>
      <c:valAx>
        <c:axId val="511503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42966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75"/>
          <c:y val="0.1375"/>
          <c:w val="0.185"/>
          <c:h val="0.189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Aantal Brugpensioen 15-64 jarigen per gewest - 2001-2014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5675"/>
          <c:w val="0.858"/>
          <c:h val="0.84325"/>
        </c:manualLayout>
      </c:layout>
      <c:lineChart>
        <c:grouping val="standard"/>
        <c:varyColors val="0"/>
        <c:ser>
          <c:idx val="0"/>
          <c:order val="0"/>
          <c:tx>
            <c:strRef>
              <c:f>'Geg-gewest'!$A$74:$B$74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'Geg-gewest'!$C$73:$P$73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'Geg-gewest'!$C$74:$P$74</c:f>
              <c:numCache>
                <c:ptCount val="14"/>
                <c:pt idx="0">
                  <c:v>71141</c:v>
                </c:pt>
                <c:pt idx="1">
                  <c:v>70284</c:v>
                </c:pt>
                <c:pt idx="2">
                  <c:v>73046</c:v>
                </c:pt>
                <c:pt idx="3">
                  <c:v>73431</c:v>
                </c:pt>
                <c:pt idx="4">
                  <c:v>73612</c:v>
                </c:pt>
                <c:pt idx="5">
                  <c:v>76523</c:v>
                </c:pt>
                <c:pt idx="6">
                  <c:v>77647</c:v>
                </c:pt>
                <c:pt idx="7">
                  <c:v>78733</c:v>
                </c:pt>
                <c:pt idx="8">
                  <c:v>81449</c:v>
                </c:pt>
                <c:pt idx="9">
                  <c:v>82467</c:v>
                </c:pt>
                <c:pt idx="10">
                  <c:v>81207</c:v>
                </c:pt>
                <c:pt idx="11">
                  <c:v>79193</c:v>
                </c:pt>
                <c:pt idx="12">
                  <c:v>77157</c:v>
                </c:pt>
                <c:pt idx="13">
                  <c:v>73506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'Geg-gewest'!$A$75:$B$75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'Geg-gewest'!$C$73:$P$73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'Geg-gewest'!$C$75:$P$75</c:f>
              <c:numCache>
                <c:ptCount val="14"/>
                <c:pt idx="0">
                  <c:v>4989</c:v>
                </c:pt>
                <c:pt idx="1">
                  <c:v>4604</c:v>
                </c:pt>
                <c:pt idx="2">
                  <c:v>4632</c:v>
                </c:pt>
                <c:pt idx="3">
                  <c:v>4519</c:v>
                </c:pt>
                <c:pt idx="4">
                  <c:v>4309</c:v>
                </c:pt>
                <c:pt idx="5">
                  <c:v>4521</c:v>
                </c:pt>
                <c:pt idx="6">
                  <c:v>4476</c:v>
                </c:pt>
                <c:pt idx="7">
                  <c:v>4344</c:v>
                </c:pt>
                <c:pt idx="8">
                  <c:v>4440</c:v>
                </c:pt>
                <c:pt idx="9">
                  <c:v>4310</c:v>
                </c:pt>
                <c:pt idx="10">
                  <c:v>4080</c:v>
                </c:pt>
                <c:pt idx="11">
                  <c:v>3782</c:v>
                </c:pt>
                <c:pt idx="12">
                  <c:v>3480</c:v>
                </c:pt>
                <c:pt idx="13">
                  <c:v>3210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'Geg-gewest'!$A$76:$B$76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'Geg-gewest'!$C$73:$P$73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'Geg-gewest'!$C$76:$P$76</c:f>
              <c:numCache>
                <c:ptCount val="14"/>
                <c:pt idx="0">
                  <c:v>31217</c:v>
                </c:pt>
                <c:pt idx="1">
                  <c:v>30687</c:v>
                </c:pt>
                <c:pt idx="2">
                  <c:v>31457</c:v>
                </c:pt>
                <c:pt idx="3">
                  <c:v>31171</c:v>
                </c:pt>
                <c:pt idx="4">
                  <c:v>30720</c:v>
                </c:pt>
                <c:pt idx="5">
                  <c:v>31527</c:v>
                </c:pt>
                <c:pt idx="6">
                  <c:v>31611</c:v>
                </c:pt>
                <c:pt idx="7">
                  <c:v>31797</c:v>
                </c:pt>
                <c:pt idx="8">
                  <c:v>33128</c:v>
                </c:pt>
                <c:pt idx="9">
                  <c:v>33079</c:v>
                </c:pt>
                <c:pt idx="10">
                  <c:v>31491</c:v>
                </c:pt>
                <c:pt idx="11">
                  <c:v>29953</c:v>
                </c:pt>
                <c:pt idx="12">
                  <c:v>28534</c:v>
                </c:pt>
                <c:pt idx="13">
                  <c:v>27561</c:v>
                </c:pt>
              </c:numCache>
            </c:numRef>
          </c:val>
          <c:smooth val="0"/>
        </c:ser>
        <c:axId val="57699778"/>
        <c:axId val="49535955"/>
      </c:lineChart>
      <c:catAx>
        <c:axId val="57699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9535955"/>
        <c:crosses val="autoZero"/>
        <c:auto val="1"/>
        <c:lblOffset val="100"/>
        <c:tickLblSkip val="1"/>
        <c:noMultiLvlLbl val="0"/>
      </c:catAx>
      <c:valAx>
        <c:axId val="495359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7699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25"/>
          <c:y val="0"/>
          <c:w val="0.1855"/>
          <c:h val="0.190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¨% Brugpensioen 15-64 jarigen per gewest - 2001-2014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56"/>
          <c:w val="0.85825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'Geg-gewest'!$A$123:$B$123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'Geg-gewest'!$C$122:$P$122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'Geg-gewest'!$C$123:$P$123</c:f>
              <c:numCache>
                <c:ptCount val="14"/>
                <c:pt idx="0">
                  <c:v>0.018086100158448686</c:v>
                </c:pt>
                <c:pt idx="1">
                  <c:v>0.01782997503844079</c:v>
                </c:pt>
                <c:pt idx="2">
                  <c:v>0.01848156466865574</c:v>
                </c:pt>
                <c:pt idx="3">
                  <c:v>0.018540761218800474</c:v>
                </c:pt>
                <c:pt idx="4">
                  <c:v>0.01847249004395347</c:v>
                </c:pt>
                <c:pt idx="5">
                  <c:v>0.019051359413195326</c:v>
                </c:pt>
                <c:pt idx="6">
                  <c:v>0.019173244221867353</c:v>
                </c:pt>
                <c:pt idx="7">
                  <c:v>0.01929892872108224</c:v>
                </c:pt>
                <c:pt idx="8">
                  <c:v>0.01986735299518049</c:v>
                </c:pt>
                <c:pt idx="9">
                  <c:v>0.020013834486945384</c:v>
                </c:pt>
                <c:pt idx="10">
                  <c:v>0.01963181908178873</c:v>
                </c:pt>
                <c:pt idx="11">
                  <c:v>0.01910970695437571</c:v>
                </c:pt>
                <c:pt idx="12">
                  <c:v>0.018593383332104328</c:v>
                </c:pt>
                <c:pt idx="13">
                  <c:v>0.01771004019489573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'Geg-gewest'!$A$126:$B$126</c:f>
              <c:strCache>
                <c:ptCount val="1"/>
                <c:pt idx="0">
                  <c:v>België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'Geg-gewest'!$C$122:$P$122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'Geg-gewest'!$C$126:$P$126</c:f>
              <c:numCache>
                <c:ptCount val="14"/>
                <c:pt idx="0">
                  <c:v>0.015954763481262003</c:v>
                </c:pt>
                <c:pt idx="1">
                  <c:v>0.015622028952186649</c:v>
                </c:pt>
                <c:pt idx="2">
                  <c:v>0.016071116224468853</c:v>
                </c:pt>
                <c:pt idx="3">
                  <c:v>0.016003298010150678</c:v>
                </c:pt>
                <c:pt idx="4">
                  <c:v>0.015799542531539982</c:v>
                </c:pt>
                <c:pt idx="5">
                  <c:v>0.016218692947333697</c:v>
                </c:pt>
                <c:pt idx="6">
                  <c:v>0.016230431645906585</c:v>
                </c:pt>
                <c:pt idx="7">
                  <c:v>0.01624058700460383</c:v>
                </c:pt>
                <c:pt idx="8">
                  <c:v>0.016702958836315316</c:v>
                </c:pt>
                <c:pt idx="9">
                  <c:v>0.016700399622577283</c:v>
                </c:pt>
                <c:pt idx="10">
                  <c:v>0.016175128195245924</c:v>
                </c:pt>
                <c:pt idx="11">
                  <c:v>0.015593581511291567</c:v>
                </c:pt>
                <c:pt idx="12">
                  <c:v>0.015043392320726528</c:v>
                </c:pt>
                <c:pt idx="13">
                  <c:v>0.014358788924962841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'Geg-gewest'!$A$124:$B$124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'Geg-gewest'!$C$122:$P$122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'Geg-gewest'!$C$124:$P$124</c:f>
              <c:numCache>
                <c:ptCount val="14"/>
                <c:pt idx="0">
                  <c:v>0.007901412669323678</c:v>
                </c:pt>
                <c:pt idx="1">
                  <c:v>0.0071680237109007835</c:v>
                </c:pt>
                <c:pt idx="2">
                  <c:v>0.007078520710661627</c:v>
                </c:pt>
                <c:pt idx="3">
                  <c:v>0.006834987756312041</c:v>
                </c:pt>
                <c:pt idx="4">
                  <c:v>0.006420988242096124</c:v>
                </c:pt>
                <c:pt idx="5">
                  <c:v>0.006632859281711669</c:v>
                </c:pt>
                <c:pt idx="6">
                  <c:v>0.006469154512338666</c:v>
                </c:pt>
                <c:pt idx="7">
                  <c:v>0.006132695781442199</c:v>
                </c:pt>
                <c:pt idx="8">
                  <c:v>0.006118439343218604</c:v>
                </c:pt>
                <c:pt idx="9">
                  <c:v>0.0058109708703175875</c:v>
                </c:pt>
                <c:pt idx="10">
                  <c:v>0.005388309942719501</c:v>
                </c:pt>
                <c:pt idx="11">
                  <c:v>0.004916811054114637</c:v>
                </c:pt>
                <c:pt idx="12">
                  <c:v>0.0044779806880648945</c:v>
                </c:pt>
                <c:pt idx="13">
                  <c:v>0.004112010657921705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'Geg-gewest'!$A$125:$B$125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'Geg-gewest'!$C$122:$P$122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'Geg-gewest'!$C$125:$P$125</c:f>
              <c:numCache>
                <c:ptCount val="14"/>
                <c:pt idx="0">
                  <c:v>0.014429993151935818</c:v>
                </c:pt>
                <c:pt idx="1">
                  <c:v>0.01411619010220787</c:v>
                </c:pt>
                <c:pt idx="2">
                  <c:v>0.014403327605030235</c:v>
                </c:pt>
                <c:pt idx="3">
                  <c:v>0.014188093398993074</c:v>
                </c:pt>
                <c:pt idx="4">
                  <c:v>0.013836725290331385</c:v>
                </c:pt>
                <c:pt idx="5">
                  <c:v>0.014058593302335786</c:v>
                </c:pt>
                <c:pt idx="6">
                  <c:v>0.013951382228858101</c:v>
                </c:pt>
                <c:pt idx="7">
                  <c:v>0.013913858526028848</c:v>
                </c:pt>
                <c:pt idx="8">
                  <c:v>0.014402297898628793</c:v>
                </c:pt>
                <c:pt idx="9">
                  <c:v>0.014291244317676097</c:v>
                </c:pt>
                <c:pt idx="10">
                  <c:v>0.013539222729694067</c:v>
                </c:pt>
                <c:pt idx="11">
                  <c:v>0.012862916940076704</c:v>
                </c:pt>
                <c:pt idx="12">
                  <c:v>0.012245115595088488</c:v>
                </c:pt>
                <c:pt idx="13">
                  <c:v>0.01182330040860976</c:v>
                </c:pt>
              </c:numCache>
            </c:numRef>
          </c:val>
          <c:smooth val="0"/>
        </c:ser>
        <c:axId val="43170412"/>
        <c:axId val="52989389"/>
      </c:lineChart>
      <c:catAx>
        <c:axId val="43170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52989389"/>
        <c:crosses val="autoZero"/>
        <c:auto val="1"/>
        <c:lblOffset val="100"/>
        <c:tickLblSkip val="1"/>
        <c:noMultiLvlLbl val="0"/>
      </c:catAx>
      <c:valAx>
        <c:axId val="529893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43170412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75"/>
          <c:y val="0.1375"/>
          <c:w val="0.185"/>
          <c:h val="0.204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Aantal 15-64 jarigen per gewest - 01/01/2014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315"/>
          <c:w val="0.85825"/>
          <c:h val="0.831"/>
        </c:manualLayout>
      </c:layout>
      <c:lineChart>
        <c:grouping val="standard"/>
        <c:varyColors val="0"/>
        <c:ser>
          <c:idx val="0"/>
          <c:order val="0"/>
          <c:tx>
            <c:strRef>
              <c:f>'2014-leeftijd'!$A$60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'2014-leeftijd'!$B$59:$AY$59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'2014-leeftijd'!$B$60:$AY$60</c:f>
              <c:numCache>
                <c:ptCount val="50"/>
                <c:pt idx="0">
                  <c:v>68804</c:v>
                </c:pt>
                <c:pt idx="1">
                  <c:v>70451</c:v>
                </c:pt>
                <c:pt idx="2">
                  <c:v>70516</c:v>
                </c:pt>
                <c:pt idx="3">
                  <c:v>70885</c:v>
                </c:pt>
                <c:pt idx="4">
                  <c:v>71564</c:v>
                </c:pt>
                <c:pt idx="5">
                  <c:v>75022</c:v>
                </c:pt>
                <c:pt idx="6">
                  <c:v>77577</c:v>
                </c:pt>
                <c:pt idx="7">
                  <c:v>78941</c:v>
                </c:pt>
                <c:pt idx="8">
                  <c:v>78965</c:v>
                </c:pt>
                <c:pt idx="9">
                  <c:v>77064</c:v>
                </c:pt>
                <c:pt idx="10">
                  <c:v>76909</c:v>
                </c:pt>
                <c:pt idx="11">
                  <c:v>76105</c:v>
                </c:pt>
                <c:pt idx="12">
                  <c:v>76419</c:v>
                </c:pt>
                <c:pt idx="13">
                  <c:v>75435</c:v>
                </c:pt>
                <c:pt idx="14">
                  <c:v>77212</c:v>
                </c:pt>
                <c:pt idx="15">
                  <c:v>79102</c:v>
                </c:pt>
                <c:pt idx="16">
                  <c:v>80845</c:v>
                </c:pt>
                <c:pt idx="17">
                  <c:v>82614</c:v>
                </c:pt>
                <c:pt idx="18">
                  <c:v>83257</c:v>
                </c:pt>
                <c:pt idx="19">
                  <c:v>83204</c:v>
                </c:pt>
                <c:pt idx="20">
                  <c:v>82068</c:v>
                </c:pt>
                <c:pt idx="21">
                  <c:v>80779</c:v>
                </c:pt>
                <c:pt idx="22">
                  <c:v>79096</c:v>
                </c:pt>
                <c:pt idx="23">
                  <c:v>77349</c:v>
                </c:pt>
                <c:pt idx="24">
                  <c:v>79851</c:v>
                </c:pt>
                <c:pt idx="25">
                  <c:v>81983</c:v>
                </c:pt>
                <c:pt idx="26">
                  <c:v>85728</c:v>
                </c:pt>
                <c:pt idx="27">
                  <c:v>88780</c:v>
                </c:pt>
                <c:pt idx="28">
                  <c:v>90986</c:v>
                </c:pt>
                <c:pt idx="29">
                  <c:v>90389</c:v>
                </c:pt>
                <c:pt idx="30">
                  <c:v>90960</c:v>
                </c:pt>
                <c:pt idx="31">
                  <c:v>92109</c:v>
                </c:pt>
                <c:pt idx="32">
                  <c:v>95118</c:v>
                </c:pt>
                <c:pt idx="33">
                  <c:v>97460</c:v>
                </c:pt>
                <c:pt idx="34">
                  <c:v>100815</c:v>
                </c:pt>
                <c:pt idx="35">
                  <c:v>99198</c:v>
                </c:pt>
                <c:pt idx="36">
                  <c:v>97483</c:v>
                </c:pt>
                <c:pt idx="37">
                  <c:v>96416</c:v>
                </c:pt>
                <c:pt idx="38">
                  <c:v>94343</c:v>
                </c:pt>
                <c:pt idx="39">
                  <c:v>94633</c:v>
                </c:pt>
                <c:pt idx="40">
                  <c:v>92021</c:v>
                </c:pt>
                <c:pt idx="41">
                  <c:v>89914</c:v>
                </c:pt>
                <c:pt idx="42">
                  <c:v>87696</c:v>
                </c:pt>
                <c:pt idx="43">
                  <c:v>85973</c:v>
                </c:pt>
                <c:pt idx="44">
                  <c:v>83485</c:v>
                </c:pt>
                <c:pt idx="45">
                  <c:v>80528</c:v>
                </c:pt>
                <c:pt idx="46">
                  <c:v>79668</c:v>
                </c:pt>
                <c:pt idx="47">
                  <c:v>75696</c:v>
                </c:pt>
                <c:pt idx="48">
                  <c:v>74882</c:v>
                </c:pt>
                <c:pt idx="49">
                  <c:v>74229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'2014-leeftijd'!$A$62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'2014-leeftijd'!$B$59:$AY$59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'2014-leeftijd'!$B$62:$AY$62</c:f>
              <c:numCache>
                <c:ptCount val="50"/>
                <c:pt idx="0">
                  <c:v>42516</c:v>
                </c:pt>
                <c:pt idx="1">
                  <c:v>42687</c:v>
                </c:pt>
                <c:pt idx="2">
                  <c:v>43137</c:v>
                </c:pt>
                <c:pt idx="3">
                  <c:v>42511</c:v>
                </c:pt>
                <c:pt idx="4">
                  <c:v>42812</c:v>
                </c:pt>
                <c:pt idx="5">
                  <c:v>44233</c:v>
                </c:pt>
                <c:pt idx="6">
                  <c:v>46657</c:v>
                </c:pt>
                <c:pt idx="7">
                  <c:v>47725</c:v>
                </c:pt>
                <c:pt idx="8">
                  <c:v>47360</c:v>
                </c:pt>
                <c:pt idx="9">
                  <c:v>46995</c:v>
                </c:pt>
                <c:pt idx="10">
                  <c:v>46296</c:v>
                </c:pt>
                <c:pt idx="11">
                  <c:v>44887</c:v>
                </c:pt>
                <c:pt idx="12">
                  <c:v>44712</c:v>
                </c:pt>
                <c:pt idx="13">
                  <c:v>43229</c:v>
                </c:pt>
                <c:pt idx="14">
                  <c:v>43208</c:v>
                </c:pt>
                <c:pt idx="15">
                  <c:v>42435</c:v>
                </c:pt>
                <c:pt idx="16">
                  <c:v>43773</c:v>
                </c:pt>
                <c:pt idx="17">
                  <c:v>44511</c:v>
                </c:pt>
                <c:pt idx="18">
                  <c:v>45032</c:v>
                </c:pt>
                <c:pt idx="19">
                  <c:v>44037</c:v>
                </c:pt>
                <c:pt idx="20">
                  <c:v>43875</c:v>
                </c:pt>
                <c:pt idx="21">
                  <c:v>44075</c:v>
                </c:pt>
                <c:pt idx="22">
                  <c:v>44683</c:v>
                </c:pt>
                <c:pt idx="23">
                  <c:v>45187</c:v>
                </c:pt>
                <c:pt idx="24">
                  <c:v>46774</c:v>
                </c:pt>
                <c:pt idx="25">
                  <c:v>48806</c:v>
                </c:pt>
                <c:pt idx="26">
                  <c:v>50320</c:v>
                </c:pt>
                <c:pt idx="27">
                  <c:v>50960</c:v>
                </c:pt>
                <c:pt idx="28">
                  <c:v>50067</c:v>
                </c:pt>
                <c:pt idx="29">
                  <c:v>49580</c:v>
                </c:pt>
                <c:pt idx="30">
                  <c:v>49055</c:v>
                </c:pt>
                <c:pt idx="31">
                  <c:v>49495</c:v>
                </c:pt>
                <c:pt idx="32">
                  <c:v>50667</c:v>
                </c:pt>
                <c:pt idx="33">
                  <c:v>51848</c:v>
                </c:pt>
                <c:pt idx="34">
                  <c:v>53171</c:v>
                </c:pt>
                <c:pt idx="35">
                  <c:v>52137</c:v>
                </c:pt>
                <c:pt idx="36">
                  <c:v>50510</c:v>
                </c:pt>
                <c:pt idx="37">
                  <c:v>51263</c:v>
                </c:pt>
                <c:pt idx="38">
                  <c:v>50864</c:v>
                </c:pt>
                <c:pt idx="39">
                  <c:v>50952</c:v>
                </c:pt>
                <c:pt idx="40">
                  <c:v>49815</c:v>
                </c:pt>
                <c:pt idx="41">
                  <c:v>48807</c:v>
                </c:pt>
                <c:pt idx="42">
                  <c:v>47659</c:v>
                </c:pt>
                <c:pt idx="43">
                  <c:v>47052</c:v>
                </c:pt>
                <c:pt idx="44">
                  <c:v>46312</c:v>
                </c:pt>
                <c:pt idx="45">
                  <c:v>45282</c:v>
                </c:pt>
                <c:pt idx="46">
                  <c:v>44266</c:v>
                </c:pt>
                <c:pt idx="47">
                  <c:v>42897</c:v>
                </c:pt>
                <c:pt idx="48">
                  <c:v>43224</c:v>
                </c:pt>
                <c:pt idx="49">
                  <c:v>42719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'2014-leeftijd'!$A$61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'2014-leeftijd'!$B$59:$AY$59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'2014-leeftijd'!$B$61:$AY$61</c:f>
              <c:numCache>
                <c:ptCount val="50"/>
                <c:pt idx="0">
                  <c:v>11967</c:v>
                </c:pt>
                <c:pt idx="1">
                  <c:v>12171</c:v>
                </c:pt>
                <c:pt idx="2">
                  <c:v>12060</c:v>
                </c:pt>
                <c:pt idx="3">
                  <c:v>12232</c:v>
                </c:pt>
                <c:pt idx="4">
                  <c:v>13001</c:v>
                </c:pt>
                <c:pt idx="5">
                  <c:v>13698</c:v>
                </c:pt>
                <c:pt idx="6">
                  <c:v>14559</c:v>
                </c:pt>
                <c:pt idx="7">
                  <c:v>15246</c:v>
                </c:pt>
                <c:pt idx="8">
                  <c:v>16340</c:v>
                </c:pt>
                <c:pt idx="9">
                  <c:v>17355</c:v>
                </c:pt>
                <c:pt idx="10">
                  <c:v>18843</c:v>
                </c:pt>
                <c:pt idx="11">
                  <c:v>19608</c:v>
                </c:pt>
                <c:pt idx="12">
                  <c:v>20061</c:v>
                </c:pt>
                <c:pt idx="13">
                  <c:v>20204</c:v>
                </c:pt>
                <c:pt idx="14">
                  <c:v>20856</c:v>
                </c:pt>
                <c:pt idx="15">
                  <c:v>20305</c:v>
                </c:pt>
                <c:pt idx="16">
                  <c:v>20760</c:v>
                </c:pt>
                <c:pt idx="17">
                  <c:v>20411</c:v>
                </c:pt>
                <c:pt idx="18">
                  <c:v>21056</c:v>
                </c:pt>
                <c:pt idx="19">
                  <c:v>20336</c:v>
                </c:pt>
                <c:pt idx="20">
                  <c:v>19943</c:v>
                </c:pt>
                <c:pt idx="21">
                  <c:v>19399</c:v>
                </c:pt>
                <c:pt idx="22">
                  <c:v>19103</c:v>
                </c:pt>
                <c:pt idx="23">
                  <c:v>18240</c:v>
                </c:pt>
                <c:pt idx="24">
                  <c:v>18141</c:v>
                </c:pt>
                <c:pt idx="25">
                  <c:v>17740</c:v>
                </c:pt>
                <c:pt idx="26">
                  <c:v>17462</c:v>
                </c:pt>
                <c:pt idx="27">
                  <c:v>16986</c:v>
                </c:pt>
                <c:pt idx="28">
                  <c:v>17255</c:v>
                </c:pt>
                <c:pt idx="29">
                  <c:v>16800</c:v>
                </c:pt>
                <c:pt idx="30">
                  <c:v>16344</c:v>
                </c:pt>
                <c:pt idx="31">
                  <c:v>15415</c:v>
                </c:pt>
                <c:pt idx="32">
                  <c:v>15346</c:v>
                </c:pt>
                <c:pt idx="33">
                  <c:v>15291</c:v>
                </c:pt>
                <c:pt idx="34">
                  <c:v>15188</c:v>
                </c:pt>
                <c:pt idx="35">
                  <c:v>14571</c:v>
                </c:pt>
                <c:pt idx="36">
                  <c:v>14050</c:v>
                </c:pt>
                <c:pt idx="37">
                  <c:v>13745</c:v>
                </c:pt>
                <c:pt idx="38">
                  <c:v>13871</c:v>
                </c:pt>
                <c:pt idx="39">
                  <c:v>13298</c:v>
                </c:pt>
                <c:pt idx="40">
                  <c:v>12812</c:v>
                </c:pt>
                <c:pt idx="41">
                  <c:v>12172</c:v>
                </c:pt>
                <c:pt idx="42">
                  <c:v>12065</c:v>
                </c:pt>
                <c:pt idx="43">
                  <c:v>11784</c:v>
                </c:pt>
                <c:pt idx="44">
                  <c:v>11293</c:v>
                </c:pt>
                <c:pt idx="45">
                  <c:v>10992</c:v>
                </c:pt>
                <c:pt idx="46">
                  <c:v>10792</c:v>
                </c:pt>
                <c:pt idx="47">
                  <c:v>9834</c:v>
                </c:pt>
                <c:pt idx="48">
                  <c:v>10115</c:v>
                </c:pt>
                <c:pt idx="49">
                  <c:v>9524</c:v>
                </c:pt>
              </c:numCache>
            </c:numRef>
          </c:val>
          <c:smooth val="0"/>
        </c:ser>
        <c:axId val="7142454"/>
        <c:axId val="64282087"/>
      </c:lineChart>
      <c:catAx>
        <c:axId val="714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4282087"/>
        <c:crosses val="autoZero"/>
        <c:auto val="1"/>
        <c:lblOffset val="100"/>
        <c:tickLblSkip val="2"/>
        <c:noMultiLvlLbl val="0"/>
      </c:catAx>
      <c:valAx>
        <c:axId val="642820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7142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5"/>
          <c:y val="0.10525"/>
          <c:w val="0.18625"/>
          <c:h val="0.195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¨Aantal Oudere Werklozen 15-64 jarigen gewest- 2001-2014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56"/>
          <c:w val="0.85825"/>
          <c:h val="0.844"/>
        </c:manualLayout>
      </c:layout>
      <c:lineChart>
        <c:grouping val="standard"/>
        <c:varyColors val="0"/>
        <c:ser>
          <c:idx val="3"/>
          <c:order val="0"/>
          <c:tx>
            <c:strRef>
              <c:f>'Geg-gewest'!$A$81:$B$81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'Geg-gewest'!$C$80:$P$80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'Geg-gewest'!$C$81:$P$81</c:f>
              <c:numCache>
                <c:ptCount val="14"/>
                <c:pt idx="0">
                  <c:v>87496</c:v>
                </c:pt>
                <c:pt idx="1">
                  <c:v>86748</c:v>
                </c:pt>
                <c:pt idx="2">
                  <c:v>82132</c:v>
                </c:pt>
                <c:pt idx="3">
                  <c:v>75172</c:v>
                </c:pt>
                <c:pt idx="4">
                  <c:v>68386</c:v>
                </c:pt>
                <c:pt idx="5">
                  <c:v>64897</c:v>
                </c:pt>
                <c:pt idx="6">
                  <c:v>59791</c:v>
                </c:pt>
                <c:pt idx="7">
                  <c:v>53991</c:v>
                </c:pt>
                <c:pt idx="8">
                  <c:v>51224</c:v>
                </c:pt>
                <c:pt idx="9">
                  <c:v>47755</c:v>
                </c:pt>
                <c:pt idx="10">
                  <c:v>44354</c:v>
                </c:pt>
                <c:pt idx="11">
                  <c:v>42413</c:v>
                </c:pt>
                <c:pt idx="12">
                  <c:v>34657</c:v>
                </c:pt>
                <c:pt idx="13">
                  <c:v>27552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'Geg-gewest'!$A$82:$B$82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'Geg-gewest'!$C$80:$P$80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'Geg-gewest'!$C$82:$P$82</c:f>
              <c:numCache>
                <c:ptCount val="14"/>
                <c:pt idx="0">
                  <c:v>15945</c:v>
                </c:pt>
                <c:pt idx="1">
                  <c:v>15873</c:v>
                </c:pt>
                <c:pt idx="2">
                  <c:v>14999</c:v>
                </c:pt>
                <c:pt idx="3">
                  <c:v>13641</c:v>
                </c:pt>
                <c:pt idx="4">
                  <c:v>12334</c:v>
                </c:pt>
                <c:pt idx="5">
                  <c:v>11471</c:v>
                </c:pt>
                <c:pt idx="6">
                  <c:v>10771</c:v>
                </c:pt>
                <c:pt idx="7">
                  <c:v>10239</c:v>
                </c:pt>
                <c:pt idx="8">
                  <c:v>9771</c:v>
                </c:pt>
                <c:pt idx="9">
                  <c:v>9154</c:v>
                </c:pt>
                <c:pt idx="10">
                  <c:v>8402</c:v>
                </c:pt>
                <c:pt idx="11">
                  <c:v>8281</c:v>
                </c:pt>
                <c:pt idx="12">
                  <c:v>7156</c:v>
                </c:pt>
                <c:pt idx="13">
                  <c:v>6143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'Geg-gewest'!$A$83:$B$83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'Geg-gewest'!$C$80:$P$80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'Geg-gewest'!$C$83:$P$83</c:f>
              <c:numCache>
                <c:ptCount val="14"/>
                <c:pt idx="0">
                  <c:v>46763</c:v>
                </c:pt>
                <c:pt idx="1">
                  <c:v>48031</c:v>
                </c:pt>
                <c:pt idx="2">
                  <c:v>45790</c:v>
                </c:pt>
                <c:pt idx="3">
                  <c:v>42565</c:v>
                </c:pt>
                <c:pt idx="4">
                  <c:v>39377</c:v>
                </c:pt>
                <c:pt idx="5">
                  <c:v>37616</c:v>
                </c:pt>
                <c:pt idx="6">
                  <c:v>35216</c:v>
                </c:pt>
                <c:pt idx="7">
                  <c:v>33740</c:v>
                </c:pt>
                <c:pt idx="8">
                  <c:v>32365</c:v>
                </c:pt>
                <c:pt idx="9">
                  <c:v>30591</c:v>
                </c:pt>
                <c:pt idx="10">
                  <c:v>28467</c:v>
                </c:pt>
                <c:pt idx="11">
                  <c:v>28015</c:v>
                </c:pt>
                <c:pt idx="12">
                  <c:v>23403</c:v>
                </c:pt>
                <c:pt idx="13">
                  <c:v>19862</c:v>
                </c:pt>
              </c:numCache>
            </c:numRef>
          </c:val>
          <c:smooth val="0"/>
        </c:ser>
        <c:axId val="11945676"/>
        <c:axId val="40402221"/>
      </c:lineChart>
      <c:catAx>
        <c:axId val="1194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40402221"/>
        <c:crosses val="autoZero"/>
        <c:auto val="1"/>
        <c:lblOffset val="100"/>
        <c:tickLblSkip val="1"/>
        <c:noMultiLvlLbl val="0"/>
      </c:catAx>
      <c:valAx>
        <c:axId val="404022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11945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85"/>
          <c:y val="0.264"/>
          <c:w val="0.185"/>
          <c:h val="0.189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% 15-64 jarigen per gewest per leeftijd - 01/01/2014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31"/>
          <c:w val="0.858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'2014-leeftijd'!$A$123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'2014-leeftijd'!$B$122:$AY$122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'2014-leeftijd'!$B$123:$AY$123</c:f>
              <c:numCache>
                <c:ptCount val="50"/>
                <c:pt idx="0">
                  <c:v>0.01657717200731377</c:v>
                </c:pt>
                <c:pt idx="1">
                  <c:v>0.016973989086205198</c:v>
                </c:pt>
                <c:pt idx="2">
                  <c:v>0.01698964974809223</c:v>
                </c:pt>
                <c:pt idx="3">
                  <c:v>0.017078554120958614</c:v>
                </c:pt>
                <c:pt idx="4">
                  <c:v>0.017242147804363155</c:v>
                </c:pt>
                <c:pt idx="5">
                  <c:v>0.018075295016753295</c:v>
                </c:pt>
                <c:pt idx="6">
                  <c:v>0.01869087949554358</c:v>
                </c:pt>
                <c:pt idx="7">
                  <c:v>0.019019512461911463</c:v>
                </c:pt>
                <c:pt idx="8">
                  <c:v>0.019025294860146674</c:v>
                </c:pt>
                <c:pt idx="9">
                  <c:v>0.01856728073326592</c:v>
                </c:pt>
                <c:pt idx="10">
                  <c:v>0.018529936077996842</c:v>
                </c:pt>
                <c:pt idx="11">
                  <c:v>0.01833622573711724</c:v>
                </c:pt>
                <c:pt idx="12">
                  <c:v>0.018411878780694595</c:v>
                </c:pt>
                <c:pt idx="13">
                  <c:v>0.0181748004530509</c:v>
                </c:pt>
                <c:pt idx="14">
                  <c:v>0.018602938855716393</c:v>
                </c:pt>
                <c:pt idx="15">
                  <c:v>0.019058302716739344</c:v>
                </c:pt>
                <c:pt idx="16">
                  <c:v>0.01947824938857162</c:v>
                </c:pt>
                <c:pt idx="17">
                  <c:v>0.019904460325158708</c:v>
                </c:pt>
                <c:pt idx="18">
                  <c:v>0.020059380411210432</c:v>
                </c:pt>
                <c:pt idx="19">
                  <c:v>0.020046610948441006</c:v>
                </c:pt>
                <c:pt idx="20">
                  <c:v>0.019772910765307634</c:v>
                </c:pt>
                <c:pt idx="21">
                  <c:v>0.019462347793424786</c:v>
                </c:pt>
                <c:pt idx="22">
                  <c:v>0.01905685711718054</c:v>
                </c:pt>
                <c:pt idx="23">
                  <c:v>0.018635946712309063</c:v>
                </c:pt>
                <c:pt idx="24">
                  <c:v>0.01923876172832992</c:v>
                </c:pt>
                <c:pt idx="25">
                  <c:v>0.019752431438224593</c:v>
                </c:pt>
                <c:pt idx="26">
                  <c:v>0.020654726496177472</c:v>
                </c:pt>
                <c:pt idx="27">
                  <c:v>0.021390054805088606</c:v>
                </c:pt>
                <c:pt idx="28">
                  <c:v>0.021921553576208515</c:v>
                </c:pt>
                <c:pt idx="29">
                  <c:v>0.021777716420107614</c:v>
                </c:pt>
                <c:pt idx="30">
                  <c:v>0.0219152893114537</c:v>
                </c:pt>
                <c:pt idx="31">
                  <c:v>0.02219212162696448</c:v>
                </c:pt>
                <c:pt idx="32">
                  <c:v>0.022917089805704192</c:v>
                </c:pt>
                <c:pt idx="33">
                  <c:v>0.023481355500156967</c:v>
                </c:pt>
                <c:pt idx="34">
                  <c:v>0.024289686586787654</c:v>
                </c:pt>
                <c:pt idx="35">
                  <c:v>0.023900097505690242</c:v>
                </c:pt>
                <c:pt idx="36">
                  <c:v>0.02348689696513238</c:v>
                </c:pt>
                <c:pt idx="37">
                  <c:v>0.023229821176925243</c:v>
                </c:pt>
                <c:pt idx="38">
                  <c:v>0.0227303665293588</c:v>
                </c:pt>
                <c:pt idx="39">
                  <c:v>0.02280023717470095</c:v>
                </c:pt>
                <c:pt idx="40">
                  <c:v>0.022170919500102037</c:v>
                </c:pt>
                <c:pt idx="41">
                  <c:v>0.021663273121702378</c:v>
                </c:pt>
                <c:pt idx="42">
                  <c:v>0.021128883151464863</c:v>
                </c:pt>
                <c:pt idx="43">
                  <c:v>0.020713755144828597</c:v>
                </c:pt>
                <c:pt idx="44">
                  <c:v>0.020114313194444948</c:v>
                </c:pt>
                <c:pt idx="45">
                  <c:v>0.01940187354521486</c:v>
                </c:pt>
                <c:pt idx="46">
                  <c:v>0.019194670941786427</c:v>
                </c:pt>
                <c:pt idx="47">
                  <c:v>0.018237684033858833</c:v>
                </c:pt>
                <c:pt idx="48">
                  <c:v>0.018041564360381224</c:v>
                </c:pt>
                <c:pt idx="49">
                  <c:v>0.017884234941731497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'2014-leeftijd'!$A$124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'2014-leeftijd'!$B$122:$AY$122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'2014-leeftijd'!$B$124:$AY$124</c:f>
              <c:numCache>
                <c:ptCount val="50"/>
                <c:pt idx="0">
                  <c:v>0.015329729452756713</c:v>
                </c:pt>
                <c:pt idx="1">
                  <c:v>0.015591053494568559</c:v>
                </c:pt>
                <c:pt idx="2">
                  <c:v>0.015448862471817995</c:v>
                </c:pt>
                <c:pt idx="3">
                  <c:v>0.015669194507071122</c:v>
                </c:pt>
                <c:pt idx="4">
                  <c:v>0.016654283664685385</c:v>
                </c:pt>
                <c:pt idx="5">
                  <c:v>0.01754714080754253</c:v>
                </c:pt>
                <c:pt idx="6">
                  <c:v>0.018650081984013116</c:v>
                </c:pt>
                <c:pt idx="7">
                  <c:v>0.01953012912482066</c:v>
                </c:pt>
                <c:pt idx="8">
                  <c:v>0.020931543349046938</c:v>
                </c:pt>
                <c:pt idx="9">
                  <c:v>0.022231758557081368</c:v>
                </c:pt>
                <c:pt idx="10">
                  <c:v>0.0241378868620619</c:v>
                </c:pt>
                <c:pt idx="11">
                  <c:v>0.025117852018856322</c:v>
                </c:pt>
                <c:pt idx="12">
                  <c:v>0.025698145111703218</c:v>
                </c:pt>
                <c:pt idx="13">
                  <c:v>0.025881328141012502</c:v>
                </c:pt>
                <c:pt idx="14">
                  <c:v>0.026716540274646445</c:v>
                </c:pt>
                <c:pt idx="15">
                  <c:v>0.026010709161713465</c:v>
                </c:pt>
                <c:pt idx="16">
                  <c:v>0.02659356425497028</c:v>
                </c:pt>
                <c:pt idx="17">
                  <c:v>0.026146495183439228</c:v>
                </c:pt>
                <c:pt idx="18">
                  <c:v>0.02697274031563845</c:v>
                </c:pt>
                <c:pt idx="19">
                  <c:v>0.026050420168067228</c:v>
                </c:pt>
                <c:pt idx="20">
                  <c:v>0.025546987087517934</c:v>
                </c:pt>
                <c:pt idx="21">
                  <c:v>0.024850122976019677</c:v>
                </c:pt>
                <c:pt idx="22">
                  <c:v>0.024470946915351507</c:v>
                </c:pt>
                <c:pt idx="23">
                  <c:v>0.023365443738471</c:v>
                </c:pt>
                <c:pt idx="24">
                  <c:v>0.023238624718179956</c:v>
                </c:pt>
                <c:pt idx="25">
                  <c:v>0.022724943635990983</c:v>
                </c:pt>
                <c:pt idx="26">
                  <c:v>0.022368825579012094</c:v>
                </c:pt>
                <c:pt idx="27">
                  <c:v>0.021759069481451117</c:v>
                </c:pt>
                <c:pt idx="28">
                  <c:v>0.022103658536585365</c:v>
                </c:pt>
                <c:pt idx="29">
                  <c:v>0.021520803443328552</c:v>
                </c:pt>
                <c:pt idx="30">
                  <c:v>0.020936667349866777</c:v>
                </c:pt>
                <c:pt idx="31">
                  <c:v>0.019746618159458905</c:v>
                </c:pt>
                <c:pt idx="32">
                  <c:v>0.019658229145316664</c:v>
                </c:pt>
                <c:pt idx="33">
                  <c:v>0.01958777413404386</c:v>
                </c:pt>
                <c:pt idx="34">
                  <c:v>0.01945583111293298</c:v>
                </c:pt>
                <c:pt idx="35">
                  <c:v>0.018665453986472638</c:v>
                </c:pt>
                <c:pt idx="36">
                  <c:v>0.01799805287968846</c:v>
                </c:pt>
                <c:pt idx="37">
                  <c:v>0.017607347817175652</c:v>
                </c:pt>
                <c:pt idx="38">
                  <c:v>0.017768753843000615</c:v>
                </c:pt>
                <c:pt idx="39">
                  <c:v>0.017034740725558516</c:v>
                </c:pt>
                <c:pt idx="40">
                  <c:v>0.01641217462594794</c:v>
                </c:pt>
                <c:pt idx="41">
                  <c:v>0.015592334494773518</c:v>
                </c:pt>
                <c:pt idx="42">
                  <c:v>0.015455267472842796</c:v>
                </c:pt>
                <c:pt idx="43">
                  <c:v>0.015095306415249027</c:v>
                </c:pt>
                <c:pt idx="44">
                  <c:v>0.01446633531461365</c:v>
                </c:pt>
                <c:pt idx="45">
                  <c:v>0.01408075425292068</c:v>
                </c:pt>
                <c:pt idx="46">
                  <c:v>0.013824554211928674</c:v>
                </c:pt>
                <c:pt idx="47">
                  <c:v>0.012597356015576962</c:v>
                </c:pt>
                <c:pt idx="48">
                  <c:v>0.012957317073170731</c:v>
                </c:pt>
                <c:pt idx="49">
                  <c:v>0.012200245952039352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'2014-leeftijd'!$A$126</c:f>
              <c:strCache>
                <c:ptCount val="1"/>
                <c:pt idx="0">
                  <c:v>België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'2014-leeftijd'!$B$122:$AY$122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'2014-leeftijd'!$B$126:$AY$126</c:f>
              <c:numCache>
                <c:ptCount val="50"/>
                <c:pt idx="0">
                  <c:v>0.016976437854866307</c:v>
                </c:pt>
                <c:pt idx="1">
                  <c:v>0.017254864269188496</c:v>
                </c:pt>
                <c:pt idx="2">
                  <c:v>0.017310494472643573</c:v>
                </c:pt>
                <c:pt idx="3">
                  <c:v>0.01729879009815426</c:v>
                </c:pt>
                <c:pt idx="4">
                  <c:v>0.017539624815587254</c:v>
                </c:pt>
                <c:pt idx="5">
                  <c:v>0.018307431782086027</c:v>
                </c:pt>
                <c:pt idx="6">
                  <c:v>0.019111591158763368</c:v>
                </c:pt>
                <c:pt idx="7">
                  <c:v>0.019541072853259366</c:v>
                </c:pt>
                <c:pt idx="8">
                  <c:v>0.019644759841382316</c:v>
                </c:pt>
                <c:pt idx="9">
                  <c:v>0.019472498988604345</c:v>
                </c:pt>
                <c:pt idx="10">
                  <c:v>0.019559799852442262</c:v>
                </c:pt>
                <c:pt idx="11">
                  <c:v>0.01936041239055377</c:v>
                </c:pt>
                <c:pt idx="12">
                  <c:v>0.019441929916408734</c:v>
                </c:pt>
                <c:pt idx="13">
                  <c:v>0.019121918548018643</c:v>
                </c:pt>
                <c:pt idx="14">
                  <c:v>0.01945349659237464</c:v>
                </c:pt>
                <c:pt idx="15">
                  <c:v>0.01953143395662111</c:v>
                </c:pt>
                <c:pt idx="16">
                  <c:v>0.02001833593537643</c:v>
                </c:pt>
                <c:pt idx="17">
                  <c:v>0.020315489348881517</c:v>
                </c:pt>
                <c:pt idx="18">
                  <c:v>0.020564585977718725</c:v>
                </c:pt>
                <c:pt idx="19">
                  <c:v>0.020321134988341066</c:v>
                </c:pt>
                <c:pt idx="20">
                  <c:v>0.02008828678526549</c:v>
                </c:pt>
                <c:pt idx="21">
                  <c:v>0.01986342509654732</c:v>
                </c:pt>
                <c:pt idx="22">
                  <c:v>0.01967464042096091</c:v>
                </c:pt>
                <c:pt idx="23">
                  <c:v>0.019384647330672813</c:v>
                </c:pt>
                <c:pt idx="24">
                  <c:v>0.019934064439053396</c:v>
                </c:pt>
                <c:pt idx="25">
                  <c:v>0.020452223982621344</c:v>
                </c:pt>
                <c:pt idx="26">
                  <c:v>0.021138100327694948</c:v>
                </c:pt>
                <c:pt idx="27">
                  <c:v>0.021580938778961098</c:v>
                </c:pt>
                <c:pt idx="28">
                  <c:v>0.02179877784298568</c:v>
                </c:pt>
                <c:pt idx="29">
                  <c:v>0.021586859815467454</c:v>
                </c:pt>
                <c:pt idx="30">
                  <c:v>0.021530403420871955</c:v>
                </c:pt>
                <c:pt idx="31">
                  <c:v>0.02162128444631837</c:v>
                </c:pt>
                <c:pt idx="32">
                  <c:v>0.022187500774554194</c:v>
                </c:pt>
                <c:pt idx="33">
                  <c:v>0.022665039253718065</c:v>
                </c:pt>
                <c:pt idx="34">
                  <c:v>0.023295009998289783</c:v>
                </c:pt>
                <c:pt idx="35">
                  <c:v>0.022845011223806642</c:v>
                </c:pt>
                <c:pt idx="36">
                  <c:v>0.022313081827898328</c:v>
                </c:pt>
                <c:pt idx="37">
                  <c:v>0.022227846441911465</c:v>
                </c:pt>
                <c:pt idx="38">
                  <c:v>0.021904805706006492</c:v>
                </c:pt>
                <c:pt idx="39">
                  <c:v>0.02187795449394278</c:v>
                </c:pt>
                <c:pt idx="40">
                  <c:v>0.021294801247328306</c:v>
                </c:pt>
                <c:pt idx="41">
                  <c:v>0.020777743291947582</c:v>
                </c:pt>
                <c:pt idx="42">
                  <c:v>0.020299516320166692</c:v>
                </c:pt>
                <c:pt idx="43">
                  <c:v>0.01993998547555975</c:v>
                </c:pt>
                <c:pt idx="44">
                  <c:v>0.019427884667021562</c:v>
                </c:pt>
                <c:pt idx="45">
                  <c:v>0.018837433398666694</c:v>
                </c:pt>
                <c:pt idx="46">
                  <c:v>0.018551571264080708</c:v>
                </c:pt>
                <c:pt idx="47">
                  <c:v>0.01768420826516109</c:v>
                </c:pt>
                <c:pt idx="48">
                  <c:v>0.017655842369339935</c:v>
                </c:pt>
                <c:pt idx="49">
                  <c:v>0.017415007651906945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'2014-leeftijd'!$A$125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'2014-leeftijd'!$B$122:$AY$122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'2014-leeftijd'!$B$125:$AY$125</c:f>
              <c:numCache>
                <c:ptCount val="50"/>
                <c:pt idx="0">
                  <c:v>0.018238795405553232</c:v>
                </c:pt>
                <c:pt idx="1">
                  <c:v>0.0183121521186577</c:v>
                </c:pt>
                <c:pt idx="2">
                  <c:v>0.018505196100511566</c:v>
                </c:pt>
                <c:pt idx="3">
                  <c:v>0.018236650472421522</c:v>
                </c:pt>
                <c:pt idx="4">
                  <c:v>0.018365775446950443</c:v>
                </c:pt>
                <c:pt idx="5">
                  <c:v>0.018975365442982315</c:v>
                </c:pt>
                <c:pt idx="6">
                  <c:v>0.02001522902523514</c:v>
                </c:pt>
                <c:pt idx="7">
                  <c:v>0.020473386742168313</c:v>
                </c:pt>
                <c:pt idx="8">
                  <c:v>0.02031680662355351</c:v>
                </c:pt>
                <c:pt idx="9">
                  <c:v>0.02016022650493871</c:v>
                </c:pt>
                <c:pt idx="10">
                  <c:v>0.019860364853125704</c:v>
                </c:pt>
                <c:pt idx="11">
                  <c:v>0.019255922696609935</c:v>
                </c:pt>
                <c:pt idx="12">
                  <c:v>0.019180850037000097</c:v>
                </c:pt>
                <c:pt idx="13">
                  <c:v>0.018544662870135023</c:v>
                </c:pt>
                <c:pt idx="14">
                  <c:v>0.018535654150981844</c:v>
                </c:pt>
                <c:pt idx="15">
                  <c:v>0.018204047488819534</c:v>
                </c:pt>
                <c:pt idx="16">
                  <c:v>0.01877803159486503</c:v>
                </c:pt>
                <c:pt idx="17">
                  <c:v>0.01909462372510537</c:v>
                </c:pt>
                <c:pt idx="18">
                  <c:v>0.019318125757429513</c:v>
                </c:pt>
                <c:pt idx="19">
                  <c:v>0.018891284064219298</c:v>
                </c:pt>
                <c:pt idx="20">
                  <c:v>0.018821788230751906</c:v>
                </c:pt>
                <c:pt idx="21">
                  <c:v>0.01890758555602029</c:v>
                </c:pt>
                <c:pt idx="22">
                  <c:v>0.01916840942483618</c:v>
                </c:pt>
                <c:pt idx="23">
                  <c:v>0.019384618684512512</c:v>
                </c:pt>
                <c:pt idx="24">
                  <c:v>0.020065420460517142</c:v>
                </c:pt>
                <c:pt idx="25">
                  <c:v>0.020937121285243932</c:v>
                </c:pt>
                <c:pt idx="26">
                  <c:v>0.021586607037525605</c:v>
                </c:pt>
                <c:pt idx="27">
                  <c:v>0.021861158478384435</c:v>
                </c:pt>
                <c:pt idx="28">
                  <c:v>0.0214780734210611</c:v>
                </c:pt>
                <c:pt idx="29">
                  <c:v>0.02126915693403258</c:v>
                </c:pt>
                <c:pt idx="30">
                  <c:v>0.02104393895520307</c:v>
                </c:pt>
                <c:pt idx="31">
                  <c:v>0.021232693070793517</c:v>
                </c:pt>
                <c:pt idx="32">
                  <c:v>0.021735465396866254</c:v>
                </c:pt>
                <c:pt idx="33">
                  <c:v>0.022242098602576064</c:v>
                </c:pt>
                <c:pt idx="34">
                  <c:v>0.02280964790922643</c:v>
                </c:pt>
                <c:pt idx="35">
                  <c:v>0.02236607573758888</c:v>
                </c:pt>
                <c:pt idx="36">
                  <c:v>0.021668114496530572</c:v>
                </c:pt>
                <c:pt idx="37">
                  <c:v>0.02199114142616604</c:v>
                </c:pt>
                <c:pt idx="38">
                  <c:v>0.02181997576225561</c:v>
                </c:pt>
                <c:pt idx="39">
                  <c:v>0.021857726585373702</c:v>
                </c:pt>
                <c:pt idx="40">
                  <c:v>0.021369968791222934</c:v>
                </c:pt>
                <c:pt idx="41">
                  <c:v>0.020937550271870276</c:v>
                </c:pt>
                <c:pt idx="42">
                  <c:v>0.020445073624829745</c:v>
                </c:pt>
                <c:pt idx="43">
                  <c:v>0.020184678742640197</c:v>
                </c:pt>
                <c:pt idx="44">
                  <c:v>0.019867228639147173</c:v>
                </c:pt>
                <c:pt idx="45">
                  <c:v>0.019425372414014992</c:v>
                </c:pt>
                <c:pt idx="46">
                  <c:v>0.018989522001651597</c:v>
                </c:pt>
                <c:pt idx="47">
                  <c:v>0.018402239310189503</c:v>
                </c:pt>
                <c:pt idx="48">
                  <c:v>0.018542517937003313</c:v>
                </c:pt>
                <c:pt idx="49">
                  <c:v>0.018325879690700642</c:v>
                </c:pt>
              </c:numCache>
            </c:numRef>
          </c:val>
          <c:smooth val="0"/>
        </c:ser>
        <c:axId val="41667872"/>
        <c:axId val="39466529"/>
      </c:lineChart>
      <c:catAx>
        <c:axId val="41667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9466529"/>
        <c:crosses val="autoZero"/>
        <c:auto val="1"/>
        <c:lblOffset val="100"/>
        <c:tickLblSkip val="2"/>
        <c:noMultiLvlLbl val="0"/>
      </c:catAx>
      <c:valAx>
        <c:axId val="394665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1667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9"/>
          <c:y val="0.51675"/>
          <c:w val="0.186"/>
          <c:h val="0.221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Aantal Tijdelijk Werkl. op bevolking 15-64 jr - 31/12/2014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31"/>
          <c:w val="0.858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'2014-leeftijd'!$A$46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'2014-leeftijd'!$B$45:$AY$45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'2014-leeftijd'!$B$46:$AY$46</c:f>
              <c:numCache>
                <c:ptCount val="50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74</c:v>
                </c:pt>
                <c:pt idx="4">
                  <c:v>314</c:v>
                </c:pt>
                <c:pt idx="5">
                  <c:v>580</c:v>
                </c:pt>
                <c:pt idx="6">
                  <c:v>799</c:v>
                </c:pt>
                <c:pt idx="7">
                  <c:v>1075</c:v>
                </c:pt>
                <c:pt idx="8">
                  <c:v>1214</c:v>
                </c:pt>
                <c:pt idx="9">
                  <c:v>1227</c:v>
                </c:pt>
                <c:pt idx="10">
                  <c:v>1389</c:v>
                </c:pt>
                <c:pt idx="11">
                  <c:v>1374</c:v>
                </c:pt>
                <c:pt idx="12">
                  <c:v>1439</c:v>
                </c:pt>
                <c:pt idx="13">
                  <c:v>1359</c:v>
                </c:pt>
                <c:pt idx="14">
                  <c:v>1480</c:v>
                </c:pt>
                <c:pt idx="15">
                  <c:v>1490</c:v>
                </c:pt>
                <c:pt idx="16">
                  <c:v>1479</c:v>
                </c:pt>
                <c:pt idx="17">
                  <c:v>1576</c:v>
                </c:pt>
                <c:pt idx="18">
                  <c:v>1613</c:v>
                </c:pt>
                <c:pt idx="19">
                  <c:v>1583</c:v>
                </c:pt>
                <c:pt idx="20">
                  <c:v>1665</c:v>
                </c:pt>
                <c:pt idx="21">
                  <c:v>1554</c:v>
                </c:pt>
                <c:pt idx="22">
                  <c:v>1581</c:v>
                </c:pt>
                <c:pt idx="23">
                  <c:v>1594</c:v>
                </c:pt>
                <c:pt idx="24">
                  <c:v>1538</c:v>
                </c:pt>
                <c:pt idx="25">
                  <c:v>1666</c:v>
                </c:pt>
                <c:pt idx="26">
                  <c:v>1695</c:v>
                </c:pt>
                <c:pt idx="27">
                  <c:v>1831</c:v>
                </c:pt>
                <c:pt idx="28">
                  <c:v>1821</c:v>
                </c:pt>
                <c:pt idx="29">
                  <c:v>1906</c:v>
                </c:pt>
                <c:pt idx="30">
                  <c:v>1883</c:v>
                </c:pt>
                <c:pt idx="31">
                  <c:v>1976</c:v>
                </c:pt>
                <c:pt idx="32">
                  <c:v>1973</c:v>
                </c:pt>
                <c:pt idx="33">
                  <c:v>2166</c:v>
                </c:pt>
                <c:pt idx="34">
                  <c:v>2203</c:v>
                </c:pt>
                <c:pt idx="35">
                  <c:v>2154</c:v>
                </c:pt>
                <c:pt idx="36">
                  <c:v>2103</c:v>
                </c:pt>
                <c:pt idx="37">
                  <c:v>2001</c:v>
                </c:pt>
                <c:pt idx="38">
                  <c:v>1851</c:v>
                </c:pt>
                <c:pt idx="39">
                  <c:v>1746</c:v>
                </c:pt>
                <c:pt idx="40">
                  <c:v>1727</c:v>
                </c:pt>
                <c:pt idx="41">
                  <c:v>1473</c:v>
                </c:pt>
                <c:pt idx="42">
                  <c:v>1212</c:v>
                </c:pt>
                <c:pt idx="43">
                  <c:v>954</c:v>
                </c:pt>
                <c:pt idx="44">
                  <c:v>680</c:v>
                </c:pt>
                <c:pt idx="45">
                  <c:v>450</c:v>
                </c:pt>
                <c:pt idx="46">
                  <c:v>248</c:v>
                </c:pt>
                <c:pt idx="47">
                  <c:v>187</c:v>
                </c:pt>
                <c:pt idx="48">
                  <c:v>131</c:v>
                </c:pt>
                <c:pt idx="49">
                  <c:v>118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'2014-leeftijd'!$A$48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'2014-leeftijd'!$B$45:$AY$45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'2014-leeftijd'!$B$48:$AY$48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</c:v>
                </c:pt>
                <c:pt idx="4">
                  <c:v>116</c:v>
                </c:pt>
                <c:pt idx="5">
                  <c:v>244</c:v>
                </c:pt>
                <c:pt idx="6">
                  <c:v>487</c:v>
                </c:pt>
                <c:pt idx="7">
                  <c:v>608</c:v>
                </c:pt>
                <c:pt idx="8">
                  <c:v>788</c:v>
                </c:pt>
                <c:pt idx="9">
                  <c:v>868</c:v>
                </c:pt>
                <c:pt idx="10">
                  <c:v>917</c:v>
                </c:pt>
                <c:pt idx="11">
                  <c:v>948</c:v>
                </c:pt>
                <c:pt idx="12">
                  <c:v>985</c:v>
                </c:pt>
                <c:pt idx="13">
                  <c:v>1038</c:v>
                </c:pt>
                <c:pt idx="14">
                  <c:v>976</c:v>
                </c:pt>
                <c:pt idx="15">
                  <c:v>1044</c:v>
                </c:pt>
                <c:pt idx="16">
                  <c:v>1001</c:v>
                </c:pt>
                <c:pt idx="17">
                  <c:v>1059</c:v>
                </c:pt>
                <c:pt idx="18">
                  <c:v>1017</c:v>
                </c:pt>
                <c:pt idx="19">
                  <c:v>998</c:v>
                </c:pt>
                <c:pt idx="20">
                  <c:v>914</c:v>
                </c:pt>
                <c:pt idx="21">
                  <c:v>905</c:v>
                </c:pt>
                <c:pt idx="22">
                  <c:v>961</c:v>
                </c:pt>
                <c:pt idx="23">
                  <c:v>940</c:v>
                </c:pt>
                <c:pt idx="24">
                  <c:v>937</c:v>
                </c:pt>
                <c:pt idx="25">
                  <c:v>983</c:v>
                </c:pt>
                <c:pt idx="26">
                  <c:v>1078</c:v>
                </c:pt>
                <c:pt idx="27">
                  <c:v>1129</c:v>
                </c:pt>
                <c:pt idx="28">
                  <c:v>1087</c:v>
                </c:pt>
                <c:pt idx="29">
                  <c:v>987</c:v>
                </c:pt>
                <c:pt idx="30">
                  <c:v>1081</c:v>
                </c:pt>
                <c:pt idx="31">
                  <c:v>1014</c:v>
                </c:pt>
                <c:pt idx="32">
                  <c:v>971</c:v>
                </c:pt>
                <c:pt idx="33">
                  <c:v>1028</c:v>
                </c:pt>
                <c:pt idx="34">
                  <c:v>1051</c:v>
                </c:pt>
                <c:pt idx="35">
                  <c:v>1013</c:v>
                </c:pt>
                <c:pt idx="36">
                  <c:v>977</c:v>
                </c:pt>
                <c:pt idx="37">
                  <c:v>815</c:v>
                </c:pt>
                <c:pt idx="38">
                  <c:v>820</c:v>
                </c:pt>
                <c:pt idx="39">
                  <c:v>774</c:v>
                </c:pt>
                <c:pt idx="40">
                  <c:v>651</c:v>
                </c:pt>
                <c:pt idx="41">
                  <c:v>597</c:v>
                </c:pt>
                <c:pt idx="42">
                  <c:v>488</c:v>
                </c:pt>
                <c:pt idx="43">
                  <c:v>408</c:v>
                </c:pt>
                <c:pt idx="44">
                  <c:v>312</c:v>
                </c:pt>
                <c:pt idx="45">
                  <c:v>222</c:v>
                </c:pt>
                <c:pt idx="46">
                  <c:v>140</c:v>
                </c:pt>
                <c:pt idx="47">
                  <c:v>108</c:v>
                </c:pt>
                <c:pt idx="48">
                  <c:v>79</c:v>
                </c:pt>
                <c:pt idx="49">
                  <c:v>60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'2014-leeftijd'!$A$47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'2014-leeftijd'!$B$45:$AY$45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'2014-leeftijd'!$B$47:$AY$47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17</c:v>
                </c:pt>
                <c:pt idx="7">
                  <c:v>21</c:v>
                </c:pt>
                <c:pt idx="8">
                  <c:v>43</c:v>
                </c:pt>
                <c:pt idx="9">
                  <c:v>50</c:v>
                </c:pt>
                <c:pt idx="10">
                  <c:v>70</c:v>
                </c:pt>
                <c:pt idx="11">
                  <c:v>88</c:v>
                </c:pt>
                <c:pt idx="12">
                  <c:v>92</c:v>
                </c:pt>
                <c:pt idx="13">
                  <c:v>109</c:v>
                </c:pt>
                <c:pt idx="14">
                  <c:v>109</c:v>
                </c:pt>
                <c:pt idx="15">
                  <c:v>101</c:v>
                </c:pt>
                <c:pt idx="16">
                  <c:v>104</c:v>
                </c:pt>
                <c:pt idx="17">
                  <c:v>135</c:v>
                </c:pt>
                <c:pt idx="18">
                  <c:v>139</c:v>
                </c:pt>
                <c:pt idx="19">
                  <c:v>149</c:v>
                </c:pt>
                <c:pt idx="20">
                  <c:v>146</c:v>
                </c:pt>
                <c:pt idx="21">
                  <c:v>176</c:v>
                </c:pt>
                <c:pt idx="22">
                  <c:v>173</c:v>
                </c:pt>
                <c:pt idx="23">
                  <c:v>146</c:v>
                </c:pt>
                <c:pt idx="24">
                  <c:v>136</c:v>
                </c:pt>
                <c:pt idx="25">
                  <c:v>173</c:v>
                </c:pt>
                <c:pt idx="26">
                  <c:v>158</c:v>
                </c:pt>
                <c:pt idx="27">
                  <c:v>174</c:v>
                </c:pt>
                <c:pt idx="28">
                  <c:v>159</c:v>
                </c:pt>
                <c:pt idx="29">
                  <c:v>146</c:v>
                </c:pt>
                <c:pt idx="30">
                  <c:v>159</c:v>
                </c:pt>
                <c:pt idx="31">
                  <c:v>149</c:v>
                </c:pt>
                <c:pt idx="32">
                  <c:v>128</c:v>
                </c:pt>
                <c:pt idx="33">
                  <c:v>121</c:v>
                </c:pt>
                <c:pt idx="34">
                  <c:v>131</c:v>
                </c:pt>
                <c:pt idx="35">
                  <c:v>143</c:v>
                </c:pt>
                <c:pt idx="36">
                  <c:v>96</c:v>
                </c:pt>
                <c:pt idx="37">
                  <c:v>105</c:v>
                </c:pt>
                <c:pt idx="38">
                  <c:v>97</c:v>
                </c:pt>
                <c:pt idx="39">
                  <c:v>120</c:v>
                </c:pt>
                <c:pt idx="40">
                  <c:v>82</c:v>
                </c:pt>
                <c:pt idx="41">
                  <c:v>64</c:v>
                </c:pt>
                <c:pt idx="42">
                  <c:v>65</c:v>
                </c:pt>
                <c:pt idx="43">
                  <c:v>74</c:v>
                </c:pt>
                <c:pt idx="44">
                  <c:v>43</c:v>
                </c:pt>
                <c:pt idx="45">
                  <c:v>21</c:v>
                </c:pt>
                <c:pt idx="46">
                  <c:v>33</c:v>
                </c:pt>
                <c:pt idx="47">
                  <c:v>29</c:v>
                </c:pt>
                <c:pt idx="48">
                  <c:v>16</c:v>
                </c:pt>
                <c:pt idx="49">
                  <c:v>7</c:v>
                </c:pt>
              </c:numCache>
            </c:numRef>
          </c:val>
          <c:smooth val="0"/>
        </c:ser>
        <c:axId val="19654442"/>
        <c:axId val="42672251"/>
      </c:lineChart>
      <c:catAx>
        <c:axId val="1965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2672251"/>
        <c:crosses val="autoZero"/>
        <c:auto val="1"/>
        <c:lblOffset val="100"/>
        <c:tickLblSkip val="2"/>
        <c:noMultiLvlLbl val="0"/>
      </c:catAx>
      <c:valAx>
        <c:axId val="426722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9654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475"/>
          <c:y val="0.191"/>
          <c:w val="0.186"/>
          <c:h val="0.194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Tijdelijk Werkl. op bevolking 15-64 jr - 31/12/2014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28"/>
          <c:w val="0.858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'2014-leeftijd'!$A$109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'2014-leeftijd'!$B$108:$AY$108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'2014-leeftijd'!$B$109:$AY$109</c:f>
              <c:numCache>
                <c:ptCount val="50"/>
                <c:pt idx="3">
                  <c:v>0.0010439444170134726</c:v>
                </c:pt>
                <c:pt idx="4">
                  <c:v>0.004387680956905707</c:v>
                </c:pt>
                <c:pt idx="5">
                  <c:v>0.007731065554104129</c:v>
                </c:pt>
                <c:pt idx="6">
                  <c:v>0.010299444422960413</c:v>
                </c:pt>
                <c:pt idx="7">
                  <c:v>0.01361776516639009</c:v>
                </c:pt>
                <c:pt idx="8">
                  <c:v>0.015373899829038182</c:v>
                </c:pt>
                <c:pt idx="9">
                  <c:v>0.015921831205232016</c:v>
                </c:pt>
                <c:pt idx="10">
                  <c:v>0.018060305035821556</c:v>
                </c:pt>
                <c:pt idx="11">
                  <c:v>0.01805400433611458</c:v>
                </c:pt>
                <c:pt idx="12">
                  <c:v>0.018830395582250487</c:v>
                </c:pt>
                <c:pt idx="13">
                  <c:v>0.018015510041757804</c:v>
                </c:pt>
                <c:pt idx="14">
                  <c:v>0.019168004973320208</c:v>
                </c:pt>
                <c:pt idx="15">
                  <c:v>0.018836439028090315</c:v>
                </c:pt>
                <c:pt idx="16">
                  <c:v>0.01829426680685262</c:v>
                </c:pt>
                <c:pt idx="17">
                  <c:v>0.019076669813833005</c:v>
                </c:pt>
                <c:pt idx="18">
                  <c:v>0.01937374635165812</c:v>
                </c:pt>
                <c:pt idx="19">
                  <c:v>0.019025527618864477</c:v>
                </c:pt>
                <c:pt idx="20">
                  <c:v>0.020288053809036408</c:v>
                </c:pt>
                <c:pt idx="21">
                  <c:v>0.019237673157627602</c:v>
                </c:pt>
                <c:pt idx="22">
                  <c:v>0.019988368564782037</c:v>
                </c:pt>
                <c:pt idx="23">
                  <c:v>0.02060789409042134</c:v>
                </c:pt>
                <c:pt idx="24">
                  <c:v>0.019260873376664038</c:v>
                </c:pt>
                <c:pt idx="25">
                  <c:v>0.02032128612029323</c:v>
                </c:pt>
                <c:pt idx="26">
                  <c:v>0.019771836506159015</c:v>
                </c:pt>
                <c:pt idx="27">
                  <c:v>0.020624014417661634</c:v>
                </c:pt>
                <c:pt idx="28">
                  <c:v>0.020014068098388762</c:v>
                </c:pt>
                <c:pt idx="29">
                  <c:v>0.021086636648264722</c:v>
                </c:pt>
                <c:pt idx="30">
                  <c:v>0.0207014072119613</c:v>
                </c:pt>
                <c:pt idx="31">
                  <c:v>0.021452843913189808</c:v>
                </c:pt>
                <c:pt idx="32">
                  <c:v>0.02074265648983368</c:v>
                </c:pt>
                <c:pt idx="33">
                  <c:v>0.02222450235994254</c:v>
                </c:pt>
                <c:pt idx="34">
                  <c:v>0.021851906958289938</c:v>
                </c:pt>
                <c:pt idx="35">
                  <c:v>0.021714147462650456</c:v>
                </c:pt>
                <c:pt idx="36">
                  <c:v>0.021572992214027063</c:v>
                </c:pt>
                <c:pt idx="37">
                  <c:v>0.02075381679389313</c:v>
                </c:pt>
                <c:pt idx="38">
                  <c:v>0.019619897607665644</c:v>
                </c:pt>
                <c:pt idx="39">
                  <c:v>0.018450223494975326</c:v>
                </c:pt>
                <c:pt idx="40">
                  <c:v>0.0187674552547788</c:v>
                </c:pt>
                <c:pt idx="41">
                  <c:v>0.01638232088440065</c:v>
                </c:pt>
                <c:pt idx="42">
                  <c:v>0.013820470717022441</c:v>
                </c:pt>
                <c:pt idx="43">
                  <c:v>0.01109650704290882</c:v>
                </c:pt>
                <c:pt idx="44">
                  <c:v>0.008145175780080253</c:v>
                </c:pt>
                <c:pt idx="45">
                  <c:v>0.005588118418438307</c:v>
                </c:pt>
                <c:pt idx="46">
                  <c:v>0.0031129186122407994</c:v>
                </c:pt>
                <c:pt idx="47">
                  <c:v>0.002470407947579793</c:v>
                </c:pt>
                <c:pt idx="48">
                  <c:v>0.0017494190860286851</c:v>
                </c:pt>
                <c:pt idx="49">
                  <c:v>0.0015896751943310567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'2014-leeftijd'!$A$112</c:f>
              <c:strCache>
                <c:ptCount val="1"/>
                <c:pt idx="0">
                  <c:v>België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'2014-leeftijd'!$B$108:$AY$108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'2014-leeftijd'!$B$112:$AY$112</c:f>
              <c:numCache>
                <c:ptCount val="50"/>
                <c:pt idx="3">
                  <c:v>0.0008039609004362085</c:v>
                </c:pt>
                <c:pt idx="4">
                  <c:v>0.003375805679204252</c:v>
                </c:pt>
                <c:pt idx="5">
                  <c:v>0.006265371973554565</c:v>
                </c:pt>
                <c:pt idx="6">
                  <c:v>0.00938808153148934</c:v>
                </c:pt>
                <c:pt idx="7">
                  <c:v>0.012007441231185523</c:v>
                </c:pt>
                <c:pt idx="8">
                  <c:v>0.014334279606070165</c:v>
                </c:pt>
                <c:pt idx="9">
                  <c:v>0.01516822945394374</c:v>
                </c:pt>
                <c:pt idx="10">
                  <c:v>0.016726740256814598</c:v>
                </c:pt>
                <c:pt idx="11">
                  <c:v>0.017140825035561878</c:v>
                </c:pt>
                <c:pt idx="12">
                  <c:v>0.01781970649895178</c:v>
                </c:pt>
                <c:pt idx="13">
                  <c:v>0.018045914105481464</c:v>
                </c:pt>
                <c:pt idx="14">
                  <c:v>0.018155950055211076</c:v>
                </c:pt>
                <c:pt idx="15">
                  <c:v>0.018577008220414262</c:v>
                </c:pt>
                <c:pt idx="16">
                  <c:v>0.017774353753662864</c:v>
                </c:pt>
                <c:pt idx="17">
                  <c:v>0.018775078624877997</c:v>
                </c:pt>
                <c:pt idx="18">
                  <c:v>0.018540962201613713</c:v>
                </c:pt>
                <c:pt idx="19">
                  <c:v>0.01849881756642295</c:v>
                </c:pt>
                <c:pt idx="20">
                  <c:v>0.018678968509658226</c:v>
                </c:pt>
                <c:pt idx="21">
                  <c:v>0.018266517854048096</c:v>
                </c:pt>
                <c:pt idx="22">
                  <c:v>0.019001693705295277</c:v>
                </c:pt>
                <c:pt idx="23">
                  <c:v>0.019037335909530034</c:v>
                </c:pt>
                <c:pt idx="24">
                  <c:v>0.018036002928864512</c:v>
                </c:pt>
                <c:pt idx="25">
                  <c:v>0.018999656632711456</c:v>
                </c:pt>
                <c:pt idx="26">
                  <c:v>0.019093218682821968</c:v>
                </c:pt>
                <c:pt idx="27">
                  <c:v>0.019996682107627325</c:v>
                </c:pt>
                <c:pt idx="28">
                  <c:v>0.019373626095964828</c:v>
                </c:pt>
                <c:pt idx="29">
                  <c:v>0.019385210086177752</c:v>
                </c:pt>
                <c:pt idx="30">
                  <c:v>0.019973266649185528</c:v>
                </c:pt>
                <c:pt idx="31">
                  <c:v>0.019991211254688925</c:v>
                </c:pt>
                <c:pt idx="32">
                  <c:v>0.01906523263679863</c:v>
                </c:pt>
                <c:pt idx="33">
                  <c:v>0.020139855041646667</c:v>
                </c:pt>
                <c:pt idx="34">
                  <c:v>0.020008984832184613</c:v>
                </c:pt>
                <c:pt idx="35">
                  <c:v>0.019951056622424745</c:v>
                </c:pt>
                <c:pt idx="36">
                  <c:v>0.01959973587257703</c:v>
                </c:pt>
                <c:pt idx="37">
                  <c:v>0.01809520269600555</c:v>
                </c:pt>
                <c:pt idx="38">
                  <c:v>0.01740026905040295</c:v>
                </c:pt>
                <c:pt idx="39">
                  <c:v>0.016616000453163648</c:v>
                </c:pt>
                <c:pt idx="40">
                  <c:v>0.015907092235269774</c:v>
                </c:pt>
                <c:pt idx="41">
                  <c:v>0.014142471817778161</c:v>
                </c:pt>
                <c:pt idx="42">
                  <c:v>0.011972595305928639</c:v>
                </c:pt>
                <c:pt idx="43">
                  <c:v>0.009916510714113072</c:v>
                </c:pt>
                <c:pt idx="44">
                  <c:v>0.007335743142674888</c:v>
                </c:pt>
                <c:pt idx="45">
                  <c:v>0.005065715413517346</c:v>
                </c:pt>
                <c:pt idx="46">
                  <c:v>0.003124860828644805</c:v>
                </c:pt>
                <c:pt idx="47">
                  <c:v>0.0025228339835081407</c:v>
                </c:pt>
                <c:pt idx="48">
                  <c:v>0.001762581792374104</c:v>
                </c:pt>
                <c:pt idx="49">
                  <c:v>0.0014627743690302992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'2014-leeftijd'!$A$111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'2014-leeftijd'!$B$108:$AY$108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'2014-leeftijd'!$B$111:$AY$111</c:f>
              <c:numCache>
                <c:ptCount val="50"/>
                <c:pt idx="3">
                  <c:v>0.0006351297311284138</c:v>
                </c:pt>
                <c:pt idx="4">
                  <c:v>0.002709520695132206</c:v>
                </c:pt>
                <c:pt idx="5">
                  <c:v>0.0055162435285872535</c:v>
                </c:pt>
                <c:pt idx="6">
                  <c:v>0.01043787641725786</c:v>
                </c:pt>
                <c:pt idx="7">
                  <c:v>0.012739654269250916</c:v>
                </c:pt>
                <c:pt idx="8">
                  <c:v>0.016638513513513514</c:v>
                </c:pt>
                <c:pt idx="9">
                  <c:v>0.018470050005319715</c:v>
                </c:pt>
                <c:pt idx="10">
                  <c:v>0.019807326766891308</c:v>
                </c:pt>
                <c:pt idx="11">
                  <c:v>0.02111970058146011</c:v>
                </c:pt>
                <c:pt idx="12">
                  <c:v>0.02202988012166756</c:v>
                </c:pt>
                <c:pt idx="13">
                  <c:v>0.024011658840130467</c:v>
                </c:pt>
                <c:pt idx="14">
                  <c:v>0.022588409553786336</c:v>
                </c:pt>
                <c:pt idx="15">
                  <c:v>0.024602332979851538</c:v>
                </c:pt>
                <c:pt idx="16">
                  <c:v>0.02286797797729194</c:v>
                </c:pt>
                <c:pt idx="17">
                  <c:v>0.023791871672170926</c:v>
                </c:pt>
                <c:pt idx="18">
                  <c:v>0.02258394030911352</c:v>
                </c:pt>
                <c:pt idx="19">
                  <c:v>0.022662760860185753</c:v>
                </c:pt>
                <c:pt idx="20">
                  <c:v>0.020831908831908833</c:v>
                </c:pt>
                <c:pt idx="21">
                  <c:v>0.020533182076006806</c:v>
                </c:pt>
                <c:pt idx="22">
                  <c:v>0.021507060850882886</c:v>
                </c:pt>
                <c:pt idx="23">
                  <c:v>0.020802443180560782</c:v>
                </c:pt>
                <c:pt idx="24">
                  <c:v>0.020032496686193186</c:v>
                </c:pt>
                <c:pt idx="25">
                  <c:v>0.020140966274638364</c:v>
                </c:pt>
                <c:pt idx="26">
                  <c:v>0.021422893481717012</c:v>
                </c:pt>
                <c:pt idx="27">
                  <c:v>0.022154631083202512</c:v>
                </c:pt>
                <c:pt idx="28">
                  <c:v>0.021710907384105298</c:v>
                </c:pt>
                <c:pt idx="29">
                  <c:v>0.01990722065348931</c:v>
                </c:pt>
                <c:pt idx="30">
                  <c:v>0.022036489654469475</c:v>
                </c:pt>
                <c:pt idx="31">
                  <c:v>0.02048691787049197</c:v>
                </c:pt>
                <c:pt idx="32">
                  <c:v>0.019164347602976296</c:v>
                </c:pt>
                <c:pt idx="33">
                  <c:v>0.019827187162474925</c:v>
                </c:pt>
                <c:pt idx="34">
                  <c:v>0.019766414022681537</c:v>
                </c:pt>
                <c:pt idx="35">
                  <c:v>0.01942957976101425</c:v>
                </c:pt>
                <c:pt idx="36">
                  <c:v>0.019342704414967334</c:v>
                </c:pt>
                <c:pt idx="37">
                  <c:v>0.01589840625792482</c:v>
                </c:pt>
                <c:pt idx="38">
                  <c:v>0.01612142183076439</c:v>
                </c:pt>
                <c:pt idx="39">
                  <c:v>0.015190767781441357</c:v>
                </c:pt>
                <c:pt idx="40">
                  <c:v>0.01306835290575128</c:v>
                </c:pt>
                <c:pt idx="41">
                  <c:v>0.01223185198844428</c:v>
                </c:pt>
                <c:pt idx="42">
                  <c:v>0.010239409135735119</c:v>
                </c:pt>
                <c:pt idx="43">
                  <c:v>0.008671257332313186</c:v>
                </c:pt>
                <c:pt idx="44">
                  <c:v>0.006736914838486785</c:v>
                </c:pt>
                <c:pt idx="45">
                  <c:v>0.004902610308731946</c:v>
                </c:pt>
                <c:pt idx="46">
                  <c:v>0.00316269823340713</c:v>
                </c:pt>
                <c:pt idx="47">
                  <c:v>0.0025176585775229035</c:v>
                </c:pt>
                <c:pt idx="48">
                  <c:v>0.0018276883213029797</c:v>
                </c:pt>
                <c:pt idx="49">
                  <c:v>0.0014045272595332287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'2014-leeftijd'!$A$110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'2014-leeftijd'!$B$108:$AY$108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'2014-leeftijd'!$B$110:$AY$110</c:f>
              <c:numCache>
                <c:ptCount val="50"/>
                <c:pt idx="3">
                  <c:v>0</c:v>
                </c:pt>
                <c:pt idx="4">
                  <c:v>0</c:v>
                </c:pt>
                <c:pt idx="5">
                  <c:v>0.000657030223390276</c:v>
                </c:pt>
                <c:pt idx="6">
                  <c:v>0.001167662614190535</c:v>
                </c:pt>
                <c:pt idx="7">
                  <c:v>0.0013774104683195593</c:v>
                </c:pt>
                <c:pt idx="8">
                  <c:v>0.002631578947368421</c:v>
                </c:pt>
                <c:pt idx="9">
                  <c:v>0.002881014116969173</c:v>
                </c:pt>
                <c:pt idx="10">
                  <c:v>0.0037149073926657115</c:v>
                </c:pt>
                <c:pt idx="11">
                  <c:v>0.00448796409628723</c:v>
                </c:pt>
                <c:pt idx="12">
                  <c:v>0.004586012661382782</c:v>
                </c:pt>
                <c:pt idx="13">
                  <c:v>0.005394971292813304</c:v>
                </c:pt>
                <c:pt idx="14">
                  <c:v>0.005226313770617568</c:v>
                </c:pt>
                <c:pt idx="15">
                  <c:v>0.004974144299433637</c:v>
                </c:pt>
                <c:pt idx="16">
                  <c:v>0.005009633911368015</c:v>
                </c:pt>
                <c:pt idx="17">
                  <c:v>0.006614080642790652</c:v>
                </c:pt>
                <c:pt idx="18">
                  <c:v>0.00660144376899696</c:v>
                </c:pt>
                <c:pt idx="19">
                  <c:v>0.00732690794649882</c:v>
                </c:pt>
                <c:pt idx="20">
                  <c:v>0.007320864463721607</c:v>
                </c:pt>
                <c:pt idx="21">
                  <c:v>0.009072632609928346</c:v>
                </c:pt>
                <c:pt idx="22">
                  <c:v>0.00905616918808564</c:v>
                </c:pt>
                <c:pt idx="23">
                  <c:v>0.008004385964912281</c:v>
                </c:pt>
                <c:pt idx="24">
                  <c:v>0.007496830384212557</c:v>
                </c:pt>
                <c:pt idx="25">
                  <c:v>0.009751972942502818</c:v>
                </c:pt>
                <c:pt idx="26">
                  <c:v>0.009048218989806437</c:v>
                </c:pt>
                <c:pt idx="27">
                  <c:v>0.010243730130695867</c:v>
                </c:pt>
                <c:pt idx="28">
                  <c:v>0.009214720370906983</c:v>
                </c:pt>
                <c:pt idx="29">
                  <c:v>0.008690476190476191</c:v>
                </c:pt>
                <c:pt idx="30">
                  <c:v>0.009728340675477239</c:v>
                </c:pt>
                <c:pt idx="31">
                  <c:v>0.009665909828089523</c:v>
                </c:pt>
                <c:pt idx="32">
                  <c:v>0.00834093574872931</c:v>
                </c:pt>
                <c:pt idx="33">
                  <c:v>0.00791315152704205</c:v>
                </c:pt>
                <c:pt idx="34">
                  <c:v>0.008625230445088228</c:v>
                </c:pt>
                <c:pt idx="35">
                  <c:v>0.009814014137670716</c:v>
                </c:pt>
                <c:pt idx="36">
                  <c:v>0.006832740213523132</c:v>
                </c:pt>
                <c:pt idx="37">
                  <c:v>0.007639141506002182</c:v>
                </c:pt>
                <c:pt idx="38">
                  <c:v>0.006993006993006993</c:v>
                </c:pt>
                <c:pt idx="39">
                  <c:v>0.009023913370431643</c:v>
                </c:pt>
                <c:pt idx="40">
                  <c:v>0.006400249765844521</c:v>
                </c:pt>
                <c:pt idx="41">
                  <c:v>0.0052579691094314825</c:v>
                </c:pt>
                <c:pt idx="42">
                  <c:v>0.005387484459179445</c:v>
                </c:pt>
                <c:pt idx="43">
                  <c:v>0.006279701289884589</c:v>
                </c:pt>
                <c:pt idx="44">
                  <c:v>0.003807668467192066</c:v>
                </c:pt>
                <c:pt idx="45">
                  <c:v>0.001910480349344978</c:v>
                </c:pt>
                <c:pt idx="46">
                  <c:v>0.0030578206078576723</c:v>
                </c:pt>
                <c:pt idx="47">
                  <c:v>0.0029489526133821436</c:v>
                </c:pt>
                <c:pt idx="48">
                  <c:v>0.0015818091942659417</c:v>
                </c:pt>
                <c:pt idx="49">
                  <c:v>0.0007349853002939942</c:v>
                </c:pt>
              </c:numCache>
            </c:numRef>
          </c:val>
          <c:smooth val="0"/>
        </c:ser>
        <c:axId val="48505940"/>
        <c:axId val="33900277"/>
      </c:lineChart>
      <c:catAx>
        <c:axId val="48505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3900277"/>
        <c:crosses val="autoZero"/>
        <c:auto val="1"/>
        <c:lblOffset val="100"/>
        <c:tickLblSkip val="2"/>
        <c:noMultiLvlLbl val="0"/>
      </c:catAx>
      <c:valAx>
        <c:axId val="33900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8505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25"/>
          <c:y val="0.197"/>
          <c:w val="0.1855"/>
          <c:h val="0.23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% 15-64 jarigen per gewest - 01/01/2014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31"/>
          <c:w val="0.858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'2014-leeftijd'!$A$130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'2014-leeftijd'!$B$129:$AY$129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'2014-leeftijd'!$B$130:$AY$130</c:f>
              <c:numCache>
                <c:ptCount val="50"/>
                <c:pt idx="0">
                  <c:v>0.5580799273240488</c:v>
                </c:pt>
                <c:pt idx="1">
                  <c:v>0.5622181966179604</c:v>
                </c:pt>
                <c:pt idx="2">
                  <c:v>0.5609284640411095</c:v>
                </c:pt>
                <c:pt idx="3">
                  <c:v>0.5642452319546598</c:v>
                </c:pt>
                <c:pt idx="4">
                  <c:v>0.56182827355017</c:v>
                </c:pt>
                <c:pt idx="5">
                  <c:v>0.5642745932773235</c:v>
                </c:pt>
                <c:pt idx="6">
                  <c:v>0.5589402923778577</c:v>
                </c:pt>
                <c:pt idx="7">
                  <c:v>0.5562672642200801</c:v>
                </c:pt>
                <c:pt idx="8">
                  <c:v>0.5534994567693547</c:v>
                </c:pt>
                <c:pt idx="9">
                  <c:v>0.5449531163816879</c:v>
                </c:pt>
                <c:pt idx="10">
                  <c:v>0.5414296575805362</c:v>
                </c:pt>
                <c:pt idx="11">
                  <c:v>0.5412873399715505</c:v>
                </c:pt>
                <c:pt idx="12">
                  <c:v>0.5412417134115247</c:v>
                </c:pt>
                <c:pt idx="13">
                  <c:v>0.5432136993403808</c:v>
                </c:pt>
                <c:pt idx="14">
                  <c:v>0.5465330275489113</c:v>
                </c:pt>
                <c:pt idx="15">
                  <c:v>0.5576768517082388</c:v>
                </c:pt>
                <c:pt idx="16">
                  <c:v>0.5561020236899669</c:v>
                </c:pt>
                <c:pt idx="17">
                  <c:v>0.5599582474785815</c:v>
                </c:pt>
                <c:pt idx="18">
                  <c:v>0.5574810003682747</c:v>
                </c:pt>
                <c:pt idx="19">
                  <c:v>0.5638005922332071</c:v>
                </c:pt>
                <c:pt idx="20">
                  <c:v>0.5625488395048188</c:v>
                </c:pt>
                <c:pt idx="21">
                  <c:v>0.5599814215302281</c:v>
                </c:pt>
                <c:pt idx="22">
                  <c:v>0.5535756778320572</c:v>
                </c:pt>
                <c:pt idx="23">
                  <c:v>0.5494473489799397</c:v>
                </c:pt>
                <c:pt idx="24">
                  <c:v>0.5515866985341862</c:v>
                </c:pt>
                <c:pt idx="25">
                  <c:v>0.5519662826788034</c:v>
                </c:pt>
                <c:pt idx="26">
                  <c:v>0.5584522180965409</c:v>
                </c:pt>
                <c:pt idx="27">
                  <c:v>0.5664663170118551</c:v>
                </c:pt>
                <c:pt idx="28">
                  <c:v>0.5747403795133537</c:v>
                </c:pt>
                <c:pt idx="29">
                  <c:v>0.5765744503058641</c:v>
                </c:pt>
                <c:pt idx="30">
                  <c:v>0.5817381794460185</c:v>
                </c:pt>
                <c:pt idx="31">
                  <c:v>0.5866105375782549</c:v>
                </c:pt>
                <c:pt idx="32">
                  <c:v>0.5903147128733763</c:v>
                </c:pt>
                <c:pt idx="33">
                  <c:v>0.5921056628533587</c:v>
                </c:pt>
                <c:pt idx="34">
                  <c:v>0.5959249057183728</c:v>
                </c:pt>
                <c:pt idx="35">
                  <c:v>0.597916892698275</c:v>
                </c:pt>
                <c:pt idx="36">
                  <c:v>0.6015872330183963</c:v>
                </c:pt>
                <c:pt idx="37">
                  <c:v>0.5972841708791753</c:v>
                </c:pt>
                <c:pt idx="38">
                  <c:v>0.5930612655426898</c:v>
                </c:pt>
                <c:pt idx="39">
                  <c:v>0.5956143829106952</c:v>
                </c:pt>
                <c:pt idx="40">
                  <c:v>0.595035176659252</c:v>
                </c:pt>
                <c:pt idx="41">
                  <c:v>0.5958791991676221</c:v>
                </c:pt>
                <c:pt idx="42">
                  <c:v>0.5948717948717949</c:v>
                </c:pt>
                <c:pt idx="43">
                  <c:v>0.5936992866465483</c:v>
                </c:pt>
                <c:pt idx="44">
                  <c:v>0.591714508469771</c:v>
                </c:pt>
                <c:pt idx="45">
                  <c:v>0.5886463648192278</c:v>
                </c:pt>
                <c:pt idx="46">
                  <c:v>0.5913335213692977</c:v>
                </c:pt>
                <c:pt idx="47">
                  <c:v>0.58940876918405</c:v>
                </c:pt>
                <c:pt idx="48">
                  <c:v>0.5840072998962729</c:v>
                </c:pt>
                <c:pt idx="49">
                  <c:v>0.5869204250743247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'2014-leeftijd'!$A$132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'2014-leeftijd'!$B$129:$AY$129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'2014-leeftijd'!$B$132:$AY$132</c:f>
              <c:numCache>
                <c:ptCount val="50"/>
                <c:pt idx="0">
                  <c:v>0.3448538775377777</c:v>
                </c:pt>
                <c:pt idx="1">
                  <c:v>0.34065390355042335</c:v>
                </c:pt>
                <c:pt idx="2">
                  <c:v>0.34313873664617023</c:v>
                </c:pt>
                <c:pt idx="3">
                  <c:v>0.33838793899449165</c:v>
                </c:pt>
                <c:pt idx="4">
                  <c:v>0.33610463427463355</c:v>
                </c:pt>
                <c:pt idx="5">
                  <c:v>0.33269651681421253</c:v>
                </c:pt>
                <c:pt idx="6">
                  <c:v>0.33616248658073533</c:v>
                </c:pt>
                <c:pt idx="7">
                  <c:v>0.3362999605389255</c:v>
                </c:pt>
                <c:pt idx="8">
                  <c:v>0.3319664949356885</c:v>
                </c:pt>
                <c:pt idx="9">
                  <c:v>0.33232211803640377</c:v>
                </c:pt>
                <c:pt idx="10">
                  <c:v>0.32591799954944806</c:v>
                </c:pt>
                <c:pt idx="11">
                  <c:v>0.31925320056899004</c:v>
                </c:pt>
                <c:pt idx="12">
                  <c:v>0.3166751657317695</c:v>
                </c:pt>
                <c:pt idx="13">
                  <c:v>0.3112956188610767</c:v>
                </c:pt>
                <c:pt idx="14">
                  <c:v>0.30584104872731394</c:v>
                </c:pt>
                <c:pt idx="15">
                  <c:v>0.29917090847562783</c:v>
                </c:pt>
                <c:pt idx="16">
                  <c:v>0.3010978277318439</c:v>
                </c:pt>
                <c:pt idx="17">
                  <c:v>0.3016958572822904</c:v>
                </c:pt>
                <c:pt idx="18">
                  <c:v>0.3015300143961967</c:v>
                </c:pt>
                <c:pt idx="19">
                  <c:v>0.2984001572060687</c:v>
                </c:pt>
                <c:pt idx="20">
                  <c:v>0.3007485296738549</c:v>
                </c:pt>
                <c:pt idx="21">
                  <c:v>0.30553957283384053</c:v>
                </c:pt>
                <c:pt idx="22">
                  <c:v>0.3127265855741101</c:v>
                </c:pt>
                <c:pt idx="23">
                  <c:v>0.3209851110984827</c:v>
                </c:pt>
                <c:pt idx="24">
                  <c:v>0.3231007280715085</c:v>
                </c:pt>
                <c:pt idx="25">
                  <c:v>0.32859576244369787</c:v>
                </c:pt>
                <c:pt idx="26">
                  <c:v>0.327796234772979</c:v>
                </c:pt>
                <c:pt idx="27">
                  <c:v>0.32515345252223626</c:v>
                </c:pt>
                <c:pt idx="28">
                  <c:v>0.3162632336963388</c:v>
                </c:pt>
                <c:pt idx="29">
                  <c:v>0.3162615057823932</c:v>
                </c:pt>
                <c:pt idx="30">
                  <c:v>0.31373313976170225</c:v>
                </c:pt>
                <c:pt idx="31">
                  <c:v>0.315216629834606</c:v>
                </c:pt>
                <c:pt idx="32">
                  <c:v>0.3144460097684493</c:v>
                </c:pt>
                <c:pt idx="33">
                  <c:v>0.3149958383708285</c:v>
                </c:pt>
                <c:pt idx="34">
                  <c:v>0.31429770532114865</c:v>
                </c:pt>
                <c:pt idx="35">
                  <c:v>0.314256265596181</c:v>
                </c:pt>
                <c:pt idx="36">
                  <c:v>0.3117073863110409</c:v>
                </c:pt>
                <c:pt idx="37">
                  <c:v>0.317567400138765</c:v>
                </c:pt>
                <c:pt idx="38">
                  <c:v>0.31974251624989</c:v>
                </c:pt>
                <c:pt idx="39">
                  <c:v>0.32068880874605843</c:v>
                </c:pt>
                <c:pt idx="40">
                  <c:v>0.3221186177642129</c:v>
                </c:pt>
                <c:pt idx="41">
                  <c:v>0.32345436832722524</c:v>
                </c:pt>
                <c:pt idx="42">
                  <c:v>0.32328720662053995</c:v>
                </c:pt>
                <c:pt idx="43">
                  <c:v>0.32492455579418406</c:v>
                </c:pt>
                <c:pt idx="44">
                  <c:v>0.3282443830179318</c:v>
                </c:pt>
                <c:pt idx="45">
                  <c:v>0.3310039326910425</c:v>
                </c:pt>
                <c:pt idx="46">
                  <c:v>0.32856315781660556</c:v>
                </c:pt>
                <c:pt idx="47">
                  <c:v>0.3340185475016936</c:v>
                </c:pt>
                <c:pt idx="48">
                  <c:v>0.3371054663432667</c:v>
                </c:pt>
                <c:pt idx="49">
                  <c:v>0.33777436903029917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'2014-leeftijd'!$A$131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'2014-leeftijd'!$B$129:$AY$129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'2014-leeftijd'!$B$131:$AY$131</c:f>
              <c:numCache>
                <c:ptCount val="50"/>
                <c:pt idx="0">
                  <c:v>0.09706619513817354</c:v>
                </c:pt>
                <c:pt idx="1">
                  <c:v>0.09712789983161624</c:v>
                </c:pt>
                <c:pt idx="2">
                  <c:v>0.09593279931272024</c:v>
                </c:pt>
                <c:pt idx="3">
                  <c:v>0.09736682905084854</c:v>
                </c:pt>
                <c:pt idx="4">
                  <c:v>0.10206709217519647</c:v>
                </c:pt>
                <c:pt idx="5">
                  <c:v>0.1030288899084639</c:v>
                </c:pt>
                <c:pt idx="6">
                  <c:v>0.10489722104140699</c:v>
                </c:pt>
                <c:pt idx="7">
                  <c:v>0.10743277524099441</c:v>
                </c:pt>
                <c:pt idx="8">
                  <c:v>0.11453404829495671</c:v>
                </c:pt>
                <c:pt idx="9">
                  <c:v>0.12272476558190844</c:v>
                </c:pt>
                <c:pt idx="10">
                  <c:v>0.13265234287001576</c:v>
                </c:pt>
                <c:pt idx="11">
                  <c:v>0.13945945945945945</c:v>
                </c:pt>
                <c:pt idx="12">
                  <c:v>0.14208312085670577</c:v>
                </c:pt>
                <c:pt idx="13">
                  <c:v>0.1454906817985425</c:v>
                </c:pt>
                <c:pt idx="14">
                  <c:v>0.14762592372377473</c:v>
                </c:pt>
                <c:pt idx="15">
                  <c:v>0.14315223981613345</c:v>
                </c:pt>
                <c:pt idx="16">
                  <c:v>0.14280014857818926</c:v>
                </c:pt>
                <c:pt idx="17">
                  <c:v>0.13834589523912807</c:v>
                </c:pt>
                <c:pt idx="18">
                  <c:v>0.14098898523552847</c:v>
                </c:pt>
                <c:pt idx="19">
                  <c:v>0.13779925056072423</c:v>
                </c:pt>
                <c:pt idx="20">
                  <c:v>0.13670263082132625</c:v>
                </c:pt>
                <c:pt idx="21">
                  <c:v>0.13447900563593132</c:v>
                </c:pt>
                <c:pt idx="22">
                  <c:v>0.13369773659383266</c:v>
                </c:pt>
                <c:pt idx="23">
                  <c:v>0.12956753992157755</c:v>
                </c:pt>
                <c:pt idx="24">
                  <c:v>0.1253125733943053</c:v>
                </c:pt>
                <c:pt idx="25">
                  <c:v>0.11943795487749867</c:v>
                </c:pt>
                <c:pt idx="26">
                  <c:v>0.1137515471304801</c:v>
                </c:pt>
                <c:pt idx="27">
                  <c:v>0.10838023046590865</c:v>
                </c:pt>
                <c:pt idx="28">
                  <c:v>0.1089963867903075</c:v>
                </c:pt>
                <c:pt idx="29">
                  <c:v>0.10716404391174275</c:v>
                </c:pt>
                <c:pt idx="30">
                  <c:v>0.10452868079227931</c:v>
                </c:pt>
                <c:pt idx="31">
                  <c:v>0.09817283258713913</c:v>
                </c:pt>
                <c:pt idx="32">
                  <c:v>0.0952392773581744</c:v>
                </c:pt>
                <c:pt idx="33">
                  <c:v>0.09289849877581273</c:v>
                </c:pt>
                <c:pt idx="34">
                  <c:v>0.08977738896047856</c:v>
                </c:pt>
                <c:pt idx="35">
                  <c:v>0.0878268417055441</c:v>
                </c:pt>
                <c:pt idx="36">
                  <c:v>0.08670538067056276</c:v>
                </c:pt>
                <c:pt idx="37">
                  <c:v>0.08514842898205967</c:v>
                </c:pt>
                <c:pt idx="38">
                  <c:v>0.08719621820742025</c:v>
                </c:pt>
                <c:pt idx="39">
                  <c:v>0.08369680834324629</c:v>
                </c:pt>
                <c:pt idx="40">
                  <c:v>0.0828462055765351</c:v>
                </c:pt>
                <c:pt idx="41">
                  <c:v>0.08066643250515265</c:v>
                </c:pt>
                <c:pt idx="42">
                  <c:v>0.08184099850766517</c:v>
                </c:pt>
                <c:pt idx="43">
                  <c:v>0.08137615755926772</c:v>
                </c:pt>
                <c:pt idx="44">
                  <c:v>0.08004110851229712</c:v>
                </c:pt>
                <c:pt idx="45">
                  <c:v>0.08034970248972968</c:v>
                </c:pt>
                <c:pt idx="46">
                  <c:v>0.08010332081409675</c:v>
                </c:pt>
                <c:pt idx="47">
                  <c:v>0.07657268331425635</c:v>
                </c:pt>
                <c:pt idx="48">
                  <c:v>0.07888723376046046</c:v>
                </c:pt>
                <c:pt idx="49">
                  <c:v>0.07530520589537605</c:v>
                </c:pt>
              </c:numCache>
            </c:numRef>
          </c:val>
          <c:smooth val="0"/>
        </c:ser>
        <c:axId val="36667038"/>
        <c:axId val="61567887"/>
      </c:lineChart>
      <c:catAx>
        <c:axId val="3666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1567887"/>
        <c:crosses val="autoZero"/>
        <c:auto val="1"/>
        <c:lblOffset val="100"/>
        <c:tickLblSkip val="2"/>
        <c:noMultiLvlLbl val="0"/>
      </c:catAx>
      <c:valAx>
        <c:axId val="615678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6667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5"/>
          <c:y val="0.02625"/>
          <c:w val="0.186"/>
          <c:h val="0.176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Aantal SWT op bevolking 15-64 jr - 31/12/2014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3175"/>
          <c:w val="0.858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'2014-leeftijd'!$A$11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'2014-leeftijd'!$B$10:$AY$10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'2014-leeftijd'!$B$11:$AY$11</c:f>
              <c:numCache>
                <c:ptCount val="50"/>
                <c:pt idx="37">
                  <c:v>4</c:v>
                </c:pt>
                <c:pt idx="38">
                  <c:v>13</c:v>
                </c:pt>
                <c:pt idx="39">
                  <c:v>46</c:v>
                </c:pt>
                <c:pt idx="40">
                  <c:v>243</c:v>
                </c:pt>
                <c:pt idx="41">
                  <c:v>1178</c:v>
                </c:pt>
                <c:pt idx="42">
                  <c:v>2784</c:v>
                </c:pt>
                <c:pt idx="43">
                  <c:v>5458</c:v>
                </c:pt>
                <c:pt idx="44">
                  <c:v>8297</c:v>
                </c:pt>
                <c:pt idx="45">
                  <c:v>9800</c:v>
                </c:pt>
                <c:pt idx="46">
                  <c:v>10778</c:v>
                </c:pt>
                <c:pt idx="47">
                  <c:v>11410</c:v>
                </c:pt>
                <c:pt idx="48">
                  <c:v>11229</c:v>
                </c:pt>
                <c:pt idx="49">
                  <c:v>11363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'2014-leeftijd'!$A$13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'2014-leeftijd'!$B$10:$AY$10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'2014-leeftijd'!$B$13:$AY$13</c:f>
              <c:numCache>
                <c:ptCount val="50"/>
                <c:pt idx="37">
                  <c:v>47</c:v>
                </c:pt>
                <c:pt idx="38">
                  <c:v>90</c:v>
                </c:pt>
                <c:pt idx="39">
                  <c:v>204</c:v>
                </c:pt>
                <c:pt idx="40">
                  <c:v>412</c:v>
                </c:pt>
                <c:pt idx="41">
                  <c:v>699</c:v>
                </c:pt>
                <c:pt idx="42">
                  <c:v>1114</c:v>
                </c:pt>
                <c:pt idx="43">
                  <c:v>1817</c:v>
                </c:pt>
                <c:pt idx="44">
                  <c:v>2556</c:v>
                </c:pt>
                <c:pt idx="45">
                  <c:v>3368</c:v>
                </c:pt>
                <c:pt idx="46">
                  <c:v>3815</c:v>
                </c:pt>
                <c:pt idx="47">
                  <c:v>4131</c:v>
                </c:pt>
                <c:pt idx="48">
                  <c:v>4379</c:v>
                </c:pt>
                <c:pt idx="49">
                  <c:v>4558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'2014-leeftijd'!$A$12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'2014-leeftijd'!$B$10:$AY$10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'2014-leeftijd'!$B$12:$AY$12</c:f>
              <c:numCache>
                <c:ptCount val="50"/>
                <c:pt idx="37">
                  <c:v>0</c:v>
                </c:pt>
                <c:pt idx="38">
                  <c:v>2</c:v>
                </c:pt>
                <c:pt idx="39">
                  <c:v>5</c:v>
                </c:pt>
                <c:pt idx="40">
                  <c:v>13</c:v>
                </c:pt>
                <c:pt idx="41">
                  <c:v>25</c:v>
                </c:pt>
                <c:pt idx="42">
                  <c:v>61</c:v>
                </c:pt>
                <c:pt idx="43">
                  <c:v>123</c:v>
                </c:pt>
                <c:pt idx="44">
                  <c:v>254</c:v>
                </c:pt>
                <c:pt idx="45">
                  <c:v>368</c:v>
                </c:pt>
                <c:pt idx="46">
                  <c:v>460</c:v>
                </c:pt>
                <c:pt idx="47">
                  <c:v>559</c:v>
                </c:pt>
                <c:pt idx="48">
                  <c:v>620</c:v>
                </c:pt>
                <c:pt idx="49">
                  <c:v>669</c:v>
                </c:pt>
              </c:numCache>
            </c:numRef>
          </c:val>
          <c:smooth val="0"/>
        </c:ser>
        <c:axId val="17240072"/>
        <c:axId val="20942921"/>
      </c:lineChart>
      <c:catAx>
        <c:axId val="17240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0942921"/>
        <c:crosses val="autoZero"/>
        <c:auto val="1"/>
        <c:lblOffset val="100"/>
        <c:tickLblSkip val="2"/>
        <c:noMultiLvlLbl val="0"/>
      </c:catAx>
      <c:valAx>
        <c:axId val="20942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7240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35"/>
          <c:y val="0.5925"/>
          <c:w val="0.18675"/>
          <c:h val="0.18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% Brugpensioen op bevolking 15-64 jr per leeftijd - 31/12/2014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7975"/>
          <c:w val="0.85825"/>
          <c:h val="0.78325"/>
        </c:manualLayout>
      </c:layout>
      <c:lineChart>
        <c:grouping val="standard"/>
        <c:varyColors val="0"/>
        <c:ser>
          <c:idx val="1"/>
          <c:order val="0"/>
          <c:tx>
            <c:strRef>
              <c:f>'2014-leeftijd'!$A$74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'2014-leeftijd'!$B$73:$AY$73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'2014-leeftijd'!$B$74:$AY$74</c:f>
              <c:numCache>
                <c:ptCount val="50"/>
                <c:pt idx="37">
                  <c:v>4.1486890142714904E-05</c:v>
                </c:pt>
                <c:pt idx="38">
                  <c:v>0.00013779506693660366</c:v>
                </c:pt>
                <c:pt idx="39">
                  <c:v>0.0004860883624105756</c:v>
                </c:pt>
                <c:pt idx="40">
                  <c:v>0.002640701578987405</c:v>
                </c:pt>
                <c:pt idx="41">
                  <c:v>0.013101408012100451</c:v>
                </c:pt>
                <c:pt idx="42">
                  <c:v>0.031746031746031744</c:v>
                </c:pt>
                <c:pt idx="43">
                  <c:v>0.06348504763123305</c:v>
                </c:pt>
                <c:pt idx="44">
                  <c:v>0.09938312271665568</c:v>
                </c:pt>
                <c:pt idx="45">
                  <c:v>0.12169680111265646</c:v>
                </c:pt>
                <c:pt idx="46">
                  <c:v>0.13528643872069088</c:v>
                </c:pt>
                <c:pt idx="47">
                  <c:v>0.15073451701543014</c:v>
                </c:pt>
                <c:pt idx="48">
                  <c:v>0.1499559306642451</c:v>
                </c:pt>
                <c:pt idx="49">
                  <c:v>0.15308033248460845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'2014-leeftijd'!$A$77</c:f>
              <c:strCache>
                <c:ptCount val="1"/>
                <c:pt idx="0">
                  <c:v>België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'2014-leeftijd'!$B$73:$AY$73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'2014-leeftijd'!$B$77:$AY$77</c:f>
              <c:numCache>
                <c:ptCount val="50"/>
                <c:pt idx="37">
                  <c:v>0.000315938150460898</c:v>
                </c:pt>
                <c:pt idx="38">
                  <c:v>0.0006600535586316147</c:v>
                </c:pt>
                <c:pt idx="39">
                  <c:v>0.0016049545892260343</c:v>
                </c:pt>
                <c:pt idx="40">
                  <c:v>0.004319486834617971</c:v>
                </c:pt>
                <c:pt idx="41">
                  <c:v>0.012604958480512681</c:v>
                </c:pt>
                <c:pt idx="42">
                  <c:v>0.02685524352191019</c:v>
                </c:pt>
                <c:pt idx="43">
                  <c:v>0.0510879848628193</c:v>
                </c:pt>
                <c:pt idx="44">
                  <c:v>0.07872280104897583</c:v>
                </c:pt>
                <c:pt idx="45">
                  <c:v>0.09894592184324791</c:v>
                </c:pt>
                <c:pt idx="46">
                  <c:v>0.11173047518667517</c:v>
                </c:pt>
                <c:pt idx="47">
                  <c:v>0.1253630467113613</c:v>
                </c:pt>
                <c:pt idx="48">
                  <c:v>0.1265627315338361</c:v>
                </c:pt>
                <c:pt idx="49">
                  <c:v>0.13117527990385225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'2014-leeftijd'!$A$76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'2014-leeftijd'!$B$73:$AY$73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'2014-leeftijd'!$B$76:$AY$76</c:f>
              <c:numCache>
                <c:ptCount val="50"/>
                <c:pt idx="37">
                  <c:v>0.0009168406062852349</c:v>
                </c:pt>
                <c:pt idx="38">
                  <c:v>0.0017694243472790186</c:v>
                </c:pt>
                <c:pt idx="39">
                  <c:v>0.004003768252472915</c:v>
                </c:pt>
                <c:pt idx="40">
                  <c:v>0.008270601224530764</c:v>
                </c:pt>
                <c:pt idx="41">
                  <c:v>0.014321716147273957</c:v>
                </c:pt>
                <c:pt idx="42">
                  <c:v>0.0233743888877232</c:v>
                </c:pt>
                <c:pt idx="43">
                  <c:v>0.03861684944316926</c:v>
                </c:pt>
                <c:pt idx="44">
                  <c:v>0.055190879253757125</c:v>
                </c:pt>
                <c:pt idx="45">
                  <c:v>0.0743783401793207</c:v>
                </c:pt>
                <c:pt idx="46">
                  <c:v>0.08618352686034428</c:v>
                </c:pt>
                <c:pt idx="47">
                  <c:v>0.09630044059025107</c:v>
                </c:pt>
                <c:pt idx="48">
                  <c:v>0.10130945770868036</c:v>
                </c:pt>
                <c:pt idx="49">
                  <c:v>0.10669725414920761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'2014-leeftijd'!$A$75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'2014-leeftijd'!$B$73:$AY$73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'2014-leeftijd'!$B$75:$AY$75</c:f>
              <c:numCache>
                <c:ptCount val="50"/>
                <c:pt idx="37">
                  <c:v>0</c:v>
                </c:pt>
                <c:pt idx="38">
                  <c:v>0.00014418571119602047</c:v>
                </c:pt>
                <c:pt idx="39">
                  <c:v>0.0003759963904346518</c:v>
                </c:pt>
                <c:pt idx="40">
                  <c:v>0.0010146737433655948</c:v>
                </c:pt>
                <c:pt idx="41">
                  <c:v>0.0020538941833716726</c:v>
                </c:pt>
                <c:pt idx="42">
                  <c:v>0.005055946953999171</c:v>
                </c:pt>
                <c:pt idx="43">
                  <c:v>0.010437881873727087</c:v>
                </c:pt>
                <c:pt idx="44">
                  <c:v>0.022491809085274064</c:v>
                </c:pt>
                <c:pt idx="45">
                  <c:v>0.033478893740902474</c:v>
                </c:pt>
                <c:pt idx="46">
                  <c:v>0.04262416604892513</c:v>
                </c:pt>
                <c:pt idx="47">
                  <c:v>0.0568436038234696</c:v>
                </c:pt>
                <c:pt idx="48">
                  <c:v>0.06129510627780524</c:v>
                </c:pt>
                <c:pt idx="49">
                  <c:v>0.07024359512809744</c:v>
                </c:pt>
              </c:numCache>
            </c:numRef>
          </c:val>
          <c:smooth val="0"/>
        </c:ser>
        <c:axId val="54268562"/>
        <c:axId val="18655011"/>
      </c:lineChart>
      <c:catAx>
        <c:axId val="54268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8655011"/>
        <c:crosses val="autoZero"/>
        <c:auto val="1"/>
        <c:lblOffset val="100"/>
        <c:tickLblSkip val="2"/>
        <c:noMultiLvlLbl val="0"/>
      </c:catAx>
      <c:valAx>
        <c:axId val="186550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4268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175"/>
          <c:y val="0.55175"/>
          <c:w val="0.18625"/>
          <c:h val="0.263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Aantal Deeltijds TK/LBO op bevolking 15-64 jr - 31/12/2014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3175"/>
          <c:w val="0.858"/>
          <c:h val="0.8305"/>
        </c:manualLayout>
      </c:layout>
      <c:lineChart>
        <c:grouping val="standard"/>
        <c:varyColors val="0"/>
        <c:ser>
          <c:idx val="2"/>
          <c:order val="0"/>
          <c:tx>
            <c:strRef>
              <c:f>'2014-leeftijd'!$A$39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'2014-leeftijd'!$B$38:$AY$38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'2014-leeftijd'!$B$39:$AY$39</c:f>
              <c:numCache>
                <c:ptCount val="50"/>
                <c:pt idx="4">
                  <c:v>1</c:v>
                </c:pt>
                <c:pt idx="5">
                  <c:v>6</c:v>
                </c:pt>
                <c:pt idx="6">
                  <c:v>21</c:v>
                </c:pt>
                <c:pt idx="7">
                  <c:v>58</c:v>
                </c:pt>
                <c:pt idx="8">
                  <c:v>168</c:v>
                </c:pt>
                <c:pt idx="9">
                  <c:v>342</c:v>
                </c:pt>
                <c:pt idx="10">
                  <c:v>590</c:v>
                </c:pt>
                <c:pt idx="11">
                  <c:v>986</c:v>
                </c:pt>
                <c:pt idx="12">
                  <c:v>1499</c:v>
                </c:pt>
                <c:pt idx="13">
                  <c:v>2068</c:v>
                </c:pt>
                <c:pt idx="14">
                  <c:v>2743</c:v>
                </c:pt>
                <c:pt idx="15">
                  <c:v>3412</c:v>
                </c:pt>
                <c:pt idx="16">
                  <c:v>4277</c:v>
                </c:pt>
                <c:pt idx="17">
                  <c:v>4906</c:v>
                </c:pt>
                <c:pt idx="18">
                  <c:v>5156</c:v>
                </c:pt>
                <c:pt idx="19">
                  <c:v>5303</c:v>
                </c:pt>
                <c:pt idx="20">
                  <c:v>5189</c:v>
                </c:pt>
                <c:pt idx="21">
                  <c:v>5143</c:v>
                </c:pt>
                <c:pt idx="22">
                  <c:v>4749</c:v>
                </c:pt>
                <c:pt idx="23">
                  <c:v>4275</c:v>
                </c:pt>
                <c:pt idx="24">
                  <c:v>3609</c:v>
                </c:pt>
                <c:pt idx="25">
                  <c:v>3446</c:v>
                </c:pt>
                <c:pt idx="26">
                  <c:v>3176</c:v>
                </c:pt>
                <c:pt idx="27">
                  <c:v>2931</c:v>
                </c:pt>
                <c:pt idx="28">
                  <c:v>2785</c:v>
                </c:pt>
                <c:pt idx="29">
                  <c:v>2471</c:v>
                </c:pt>
                <c:pt idx="30">
                  <c:v>2300</c:v>
                </c:pt>
                <c:pt idx="31">
                  <c:v>2124</c:v>
                </c:pt>
                <c:pt idx="32">
                  <c:v>2179</c:v>
                </c:pt>
                <c:pt idx="33">
                  <c:v>2445</c:v>
                </c:pt>
                <c:pt idx="34">
                  <c:v>2593</c:v>
                </c:pt>
                <c:pt idx="35">
                  <c:v>4428</c:v>
                </c:pt>
                <c:pt idx="36">
                  <c:v>5352</c:v>
                </c:pt>
                <c:pt idx="37">
                  <c:v>6869</c:v>
                </c:pt>
                <c:pt idx="38">
                  <c:v>9458</c:v>
                </c:pt>
                <c:pt idx="39">
                  <c:v>10715</c:v>
                </c:pt>
                <c:pt idx="40">
                  <c:v>13605</c:v>
                </c:pt>
                <c:pt idx="41">
                  <c:v>13251</c:v>
                </c:pt>
                <c:pt idx="42">
                  <c:v>12769</c:v>
                </c:pt>
                <c:pt idx="43">
                  <c:v>10923</c:v>
                </c:pt>
                <c:pt idx="44">
                  <c:v>8850</c:v>
                </c:pt>
                <c:pt idx="45">
                  <c:v>4700</c:v>
                </c:pt>
                <c:pt idx="46">
                  <c:v>2891</c:v>
                </c:pt>
                <c:pt idx="47">
                  <c:v>2040</c:v>
                </c:pt>
                <c:pt idx="48">
                  <c:v>1545</c:v>
                </c:pt>
                <c:pt idx="49">
                  <c:v>1168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'2014-leeftijd'!$A$41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'2014-leeftijd'!$B$38:$AY$38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'2014-leeftijd'!$B$41:$AY$41</c:f>
              <c:numCache>
                <c:ptCount val="50"/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4</c:v>
                </c:pt>
                <c:pt idx="8">
                  <c:v>32</c:v>
                </c:pt>
                <c:pt idx="9">
                  <c:v>68</c:v>
                </c:pt>
                <c:pt idx="10">
                  <c:v>160</c:v>
                </c:pt>
                <c:pt idx="11">
                  <c:v>324</c:v>
                </c:pt>
                <c:pt idx="12">
                  <c:v>471</c:v>
                </c:pt>
                <c:pt idx="13">
                  <c:v>733</c:v>
                </c:pt>
                <c:pt idx="14">
                  <c:v>944</c:v>
                </c:pt>
                <c:pt idx="15">
                  <c:v>1213</c:v>
                </c:pt>
                <c:pt idx="16">
                  <c:v>1374</c:v>
                </c:pt>
                <c:pt idx="17">
                  <c:v>1663</c:v>
                </c:pt>
                <c:pt idx="18">
                  <c:v>1712</c:v>
                </c:pt>
                <c:pt idx="19">
                  <c:v>1904</c:v>
                </c:pt>
                <c:pt idx="20">
                  <c:v>1814</c:v>
                </c:pt>
                <c:pt idx="21">
                  <c:v>1814</c:v>
                </c:pt>
                <c:pt idx="22">
                  <c:v>1772</c:v>
                </c:pt>
                <c:pt idx="23">
                  <c:v>1594</c:v>
                </c:pt>
                <c:pt idx="24">
                  <c:v>1483</c:v>
                </c:pt>
                <c:pt idx="25">
                  <c:v>1396</c:v>
                </c:pt>
                <c:pt idx="26">
                  <c:v>1241</c:v>
                </c:pt>
                <c:pt idx="27">
                  <c:v>1137</c:v>
                </c:pt>
                <c:pt idx="28">
                  <c:v>1046</c:v>
                </c:pt>
                <c:pt idx="29">
                  <c:v>829</c:v>
                </c:pt>
                <c:pt idx="30">
                  <c:v>779</c:v>
                </c:pt>
                <c:pt idx="31">
                  <c:v>677</c:v>
                </c:pt>
                <c:pt idx="32">
                  <c:v>664</c:v>
                </c:pt>
                <c:pt idx="33">
                  <c:v>713</c:v>
                </c:pt>
                <c:pt idx="34">
                  <c:v>756</c:v>
                </c:pt>
                <c:pt idx="35">
                  <c:v>1095</c:v>
                </c:pt>
                <c:pt idx="36">
                  <c:v>1246</c:v>
                </c:pt>
                <c:pt idx="37">
                  <c:v>1601</c:v>
                </c:pt>
                <c:pt idx="38">
                  <c:v>2618</c:v>
                </c:pt>
                <c:pt idx="39">
                  <c:v>3179</c:v>
                </c:pt>
                <c:pt idx="40">
                  <c:v>4011</c:v>
                </c:pt>
                <c:pt idx="41">
                  <c:v>4202</c:v>
                </c:pt>
                <c:pt idx="42">
                  <c:v>4131</c:v>
                </c:pt>
                <c:pt idx="43">
                  <c:v>3752</c:v>
                </c:pt>
                <c:pt idx="44">
                  <c:v>3221</c:v>
                </c:pt>
                <c:pt idx="45">
                  <c:v>1929</c:v>
                </c:pt>
                <c:pt idx="46">
                  <c:v>1315</c:v>
                </c:pt>
                <c:pt idx="47">
                  <c:v>1057</c:v>
                </c:pt>
                <c:pt idx="48">
                  <c:v>763</c:v>
                </c:pt>
                <c:pt idx="49">
                  <c:v>725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'2014-leeftijd'!$A$40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'2014-leeftijd'!$B$38:$AY$38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'2014-leeftijd'!$B$40:$AY$40</c:f>
              <c:numCache>
                <c:ptCount val="50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8</c:v>
                </c:pt>
                <c:pt idx="9">
                  <c:v>18</c:v>
                </c:pt>
                <c:pt idx="10">
                  <c:v>28</c:v>
                </c:pt>
                <c:pt idx="11">
                  <c:v>47</c:v>
                </c:pt>
                <c:pt idx="12">
                  <c:v>81</c:v>
                </c:pt>
                <c:pt idx="13">
                  <c:v>113</c:v>
                </c:pt>
                <c:pt idx="14">
                  <c:v>149</c:v>
                </c:pt>
                <c:pt idx="15">
                  <c:v>172</c:v>
                </c:pt>
                <c:pt idx="16">
                  <c:v>217</c:v>
                </c:pt>
                <c:pt idx="17">
                  <c:v>257</c:v>
                </c:pt>
                <c:pt idx="18">
                  <c:v>309</c:v>
                </c:pt>
                <c:pt idx="19">
                  <c:v>316</c:v>
                </c:pt>
                <c:pt idx="20">
                  <c:v>339</c:v>
                </c:pt>
                <c:pt idx="21">
                  <c:v>326</c:v>
                </c:pt>
                <c:pt idx="22">
                  <c:v>332</c:v>
                </c:pt>
                <c:pt idx="23">
                  <c:v>259</c:v>
                </c:pt>
                <c:pt idx="24">
                  <c:v>271</c:v>
                </c:pt>
                <c:pt idx="25">
                  <c:v>292</c:v>
                </c:pt>
                <c:pt idx="26">
                  <c:v>255</c:v>
                </c:pt>
                <c:pt idx="27">
                  <c:v>220</c:v>
                </c:pt>
                <c:pt idx="28">
                  <c:v>201</c:v>
                </c:pt>
                <c:pt idx="29">
                  <c:v>182</c:v>
                </c:pt>
                <c:pt idx="30">
                  <c:v>147</c:v>
                </c:pt>
                <c:pt idx="31">
                  <c:v>157</c:v>
                </c:pt>
                <c:pt idx="32">
                  <c:v>130</c:v>
                </c:pt>
                <c:pt idx="33">
                  <c:v>135</c:v>
                </c:pt>
                <c:pt idx="34">
                  <c:v>138</c:v>
                </c:pt>
                <c:pt idx="35">
                  <c:v>159</c:v>
                </c:pt>
                <c:pt idx="36">
                  <c:v>182</c:v>
                </c:pt>
                <c:pt idx="37">
                  <c:v>233</c:v>
                </c:pt>
                <c:pt idx="38">
                  <c:v>379</c:v>
                </c:pt>
                <c:pt idx="39">
                  <c:v>502</c:v>
                </c:pt>
                <c:pt idx="40">
                  <c:v>627</c:v>
                </c:pt>
                <c:pt idx="41">
                  <c:v>610</c:v>
                </c:pt>
                <c:pt idx="42">
                  <c:v>636</c:v>
                </c:pt>
                <c:pt idx="43">
                  <c:v>590</c:v>
                </c:pt>
                <c:pt idx="44">
                  <c:v>603</c:v>
                </c:pt>
                <c:pt idx="45">
                  <c:v>413</c:v>
                </c:pt>
                <c:pt idx="46">
                  <c:v>297</c:v>
                </c:pt>
                <c:pt idx="47">
                  <c:v>236</c:v>
                </c:pt>
                <c:pt idx="48">
                  <c:v>176</c:v>
                </c:pt>
                <c:pt idx="49">
                  <c:v>180</c:v>
                </c:pt>
              </c:numCache>
            </c:numRef>
          </c:val>
          <c:smooth val="0"/>
        </c:ser>
        <c:axId val="33677372"/>
        <c:axId val="34660893"/>
      </c:lineChart>
      <c:catAx>
        <c:axId val="33677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4660893"/>
        <c:crosses val="autoZero"/>
        <c:auto val="1"/>
        <c:lblOffset val="100"/>
        <c:tickLblSkip val="2"/>
        <c:noMultiLvlLbl val="0"/>
      </c:catAx>
      <c:valAx>
        <c:axId val="346608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3677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11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% Deeltijds tijskrediet/LBO 15-64 jr per leeftijd - 31/12/2014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2825"/>
          <c:w val="0.858"/>
          <c:h val="0.835"/>
        </c:manualLayout>
      </c:layout>
      <c:lineChart>
        <c:grouping val="standard"/>
        <c:varyColors val="0"/>
        <c:ser>
          <c:idx val="1"/>
          <c:order val="0"/>
          <c:tx>
            <c:strRef>
              <c:f>'2014-leeftijd'!$A$102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'2014-leeftijd'!$B$101:$AY$101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'2014-leeftijd'!$B$102:$AY$102</c:f>
              <c:numCache>
                <c:ptCount val="50"/>
                <c:pt idx="7">
                  <c:v>0.0007347259345587211</c:v>
                </c:pt>
                <c:pt idx="8">
                  <c:v>0.0021275248527828786</c:v>
                </c:pt>
                <c:pt idx="9">
                  <c:v>0.004437869822485207</c:v>
                </c:pt>
                <c:pt idx="10">
                  <c:v>0.007671403866907644</c:v>
                </c:pt>
                <c:pt idx="11">
                  <c:v>0.012955784771040011</c:v>
                </c:pt>
                <c:pt idx="12">
                  <c:v>0.0196155406377995</c:v>
                </c:pt>
                <c:pt idx="13">
                  <c:v>0.027414330218068536</c:v>
                </c:pt>
                <c:pt idx="14">
                  <c:v>0.0355255659742009</c:v>
                </c:pt>
                <c:pt idx="15">
                  <c:v>0.04313418118378802</c:v>
                </c:pt>
                <c:pt idx="16">
                  <c:v>0.05290370461995176</c:v>
                </c:pt>
                <c:pt idx="17">
                  <c:v>0.059384607935700974</c:v>
                </c:pt>
                <c:pt idx="18">
                  <c:v>0.061928726713669724</c:v>
                </c:pt>
                <c:pt idx="19">
                  <c:v>0.06373491659054853</c:v>
                </c:pt>
                <c:pt idx="20">
                  <c:v>0.06322805478383779</c:v>
                </c:pt>
                <c:pt idx="21">
                  <c:v>0.06366753735500563</c:v>
                </c:pt>
                <c:pt idx="22">
                  <c:v>0.06004096288055022</c:v>
                </c:pt>
                <c:pt idx="23">
                  <c:v>0.0552689756816507</c:v>
                </c:pt>
                <c:pt idx="24">
                  <c:v>0.04519667881429162</c:v>
                </c:pt>
                <c:pt idx="25">
                  <c:v>0.04203310442408792</c:v>
                </c:pt>
                <c:pt idx="26">
                  <c:v>0.03704740574841359</c:v>
                </c:pt>
                <c:pt idx="27">
                  <c:v>0.03301419238567245</c:v>
                </c:pt>
                <c:pt idx="28">
                  <c:v>0.030609104697425976</c:v>
                </c:pt>
                <c:pt idx="29">
                  <c:v>0.027337397249665336</c:v>
                </c:pt>
                <c:pt idx="30">
                  <c:v>0.0252858399296394</c:v>
                </c:pt>
                <c:pt idx="31">
                  <c:v>0.023059635866202</c:v>
                </c:pt>
                <c:pt idx="32">
                  <c:v>0.022908387476608002</c:v>
                </c:pt>
                <c:pt idx="33">
                  <c:v>0.025087215267802176</c:v>
                </c:pt>
                <c:pt idx="34">
                  <c:v>0.025720378911868274</c:v>
                </c:pt>
                <c:pt idx="35">
                  <c:v>0.04463799673380512</c:v>
                </c:pt>
                <c:pt idx="36">
                  <c:v>0.05490188032785204</c:v>
                </c:pt>
                <c:pt idx="37">
                  <c:v>0.07124336209757716</c:v>
                </c:pt>
                <c:pt idx="38">
                  <c:v>0.10025121100664597</c:v>
                </c:pt>
                <c:pt idx="39">
                  <c:v>0.11322688702672429</c:v>
                </c:pt>
                <c:pt idx="40">
                  <c:v>0.1478466871692331</c:v>
                </c:pt>
                <c:pt idx="41">
                  <c:v>0.14737415752830482</c:v>
                </c:pt>
                <c:pt idx="42">
                  <c:v>0.1456052727604452</c:v>
                </c:pt>
                <c:pt idx="43">
                  <c:v>0.12705151617368243</c:v>
                </c:pt>
                <c:pt idx="44">
                  <c:v>0.10600706713780919</c:v>
                </c:pt>
                <c:pt idx="45">
                  <c:v>0.058364792370355655</c:v>
                </c:pt>
                <c:pt idx="46">
                  <c:v>0.03628809559672642</c:v>
                </c:pt>
                <c:pt idx="47">
                  <c:v>0.026949904882688648</c:v>
                </c:pt>
                <c:pt idx="48">
                  <c:v>0.02063246173980396</c:v>
                </c:pt>
                <c:pt idx="49">
                  <c:v>0.015735090059141307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'2014-leeftijd'!$A$105</c:f>
              <c:strCache>
                <c:ptCount val="1"/>
                <c:pt idx="0">
                  <c:v>België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'2014-leeftijd'!$B$101:$AY$101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'2014-leeftijd'!$B$105:$AY$105</c:f>
              <c:numCache>
                <c:ptCount val="50"/>
                <c:pt idx="7">
                  <c:v>0.00045803032865437737</c:v>
                </c:pt>
                <c:pt idx="8">
                  <c:v>0.0014579609574878211</c:v>
                </c:pt>
                <c:pt idx="9">
                  <c:v>0.003026574455145884</c:v>
                </c:pt>
                <c:pt idx="10">
                  <c:v>0.0054770218517684165</c:v>
                </c:pt>
                <c:pt idx="11">
                  <c:v>0.00965149359886202</c:v>
                </c:pt>
                <c:pt idx="12">
                  <c:v>0.014526318771601791</c:v>
                </c:pt>
                <c:pt idx="13">
                  <c:v>0.02098395598698044</c:v>
                </c:pt>
                <c:pt idx="14">
                  <c:v>0.027152524137149976</c:v>
                </c:pt>
                <c:pt idx="15">
                  <c:v>0.03381932008854923</c:v>
                </c:pt>
                <c:pt idx="16">
                  <c:v>0.040363741418921704</c:v>
                </c:pt>
                <c:pt idx="17">
                  <c:v>0.0462666738965405</c:v>
                </c:pt>
                <c:pt idx="18">
                  <c:v>0.0480565134420302</c:v>
                </c:pt>
                <c:pt idx="19">
                  <c:v>0.050976778224249036</c:v>
                </c:pt>
                <c:pt idx="20">
                  <c:v>0.050326967632260806</c:v>
                </c:pt>
                <c:pt idx="21">
                  <c:v>0.0504876848315113</c:v>
                </c:pt>
                <c:pt idx="22">
                  <c:v>0.047962654498117326</c:v>
                </c:pt>
                <c:pt idx="23">
                  <c:v>0.04353014718417912</c:v>
                </c:pt>
                <c:pt idx="24">
                  <c:v>0.037045991462083636</c:v>
                </c:pt>
                <c:pt idx="25">
                  <c:v>0.034565640379993136</c:v>
                </c:pt>
                <c:pt idx="26">
                  <c:v>0.030434499381147808</c:v>
                </c:pt>
                <c:pt idx="27">
                  <c:v>0.02735985095006572</c:v>
                </c:pt>
                <c:pt idx="28">
                  <c:v>0.02546933825201506</c:v>
                </c:pt>
                <c:pt idx="29">
                  <c:v>0.022211023863136208</c:v>
                </c:pt>
                <c:pt idx="30">
                  <c:v>0.020632007111838782</c:v>
                </c:pt>
                <c:pt idx="31">
                  <c:v>0.018838484514612883</c:v>
                </c:pt>
                <c:pt idx="32">
                  <c:v>0.0184508257256518</c:v>
                </c:pt>
                <c:pt idx="33">
                  <c:v>0.020006196878474353</c:v>
                </c:pt>
                <c:pt idx="34">
                  <c:v>0.020611914360362703</c:v>
                </c:pt>
                <c:pt idx="35">
                  <c:v>0.034248309283570214</c:v>
                </c:pt>
                <c:pt idx="36">
                  <c:v>0.04184074597483384</c:v>
                </c:pt>
                <c:pt idx="37">
                  <c:v>0.053913916146297945</c:v>
                </c:pt>
                <c:pt idx="38">
                  <c:v>0.07829492450244534</c:v>
                </c:pt>
                <c:pt idx="39">
                  <c:v>0.09060755398626662</c:v>
                </c:pt>
                <c:pt idx="40">
                  <c:v>0.11796466814960427</c:v>
                </c:pt>
                <c:pt idx="41">
                  <c:v>0.11970734228890671</c:v>
                </c:pt>
                <c:pt idx="42">
                  <c:v>0.11895265228598562</c:v>
                </c:pt>
                <c:pt idx="43">
                  <c:v>0.10541471869842343</c:v>
                </c:pt>
                <c:pt idx="44">
                  <c:v>0.08982918704373095</c:v>
                </c:pt>
                <c:pt idx="45">
                  <c:v>0.05147585561614596</c:v>
                </c:pt>
                <c:pt idx="46">
                  <c:v>0.0334233926636284</c:v>
                </c:pt>
                <c:pt idx="47">
                  <c:v>0.02595248662664393</c:v>
                </c:pt>
                <c:pt idx="48">
                  <c:v>0.01937280164715608</c:v>
                </c:pt>
                <c:pt idx="49">
                  <c:v>0.016390979821620594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'2014-leeftijd'!$A$104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'2014-leeftijd'!$B$101:$AY$101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'2014-leeftijd'!$B$104:$AY$104</c:f>
              <c:numCache>
                <c:ptCount val="50"/>
                <c:pt idx="7">
                  <c:v>8.381351492928235E-05</c:v>
                </c:pt>
                <c:pt idx="8">
                  <c:v>0.0006756756756756757</c:v>
                </c:pt>
                <c:pt idx="9">
                  <c:v>0.0014469624428130653</c:v>
                </c:pt>
                <c:pt idx="10">
                  <c:v>0.0034560221185415585</c:v>
                </c:pt>
                <c:pt idx="11">
                  <c:v>0.00721812551518257</c:v>
                </c:pt>
                <c:pt idx="12">
                  <c:v>0.010534084809447128</c:v>
                </c:pt>
                <c:pt idx="13">
                  <c:v>0.016956209951652826</c:v>
                </c:pt>
                <c:pt idx="14">
                  <c:v>0.021847805961858913</c:v>
                </c:pt>
                <c:pt idx="15">
                  <c:v>0.02858489454459762</c:v>
                </c:pt>
                <c:pt idx="16">
                  <c:v>0.03138921252827085</c:v>
                </c:pt>
                <c:pt idx="17">
                  <c:v>0.0373615510772618</c:v>
                </c:pt>
                <c:pt idx="18">
                  <c:v>0.03801740984189021</c:v>
                </c:pt>
                <c:pt idx="19">
                  <c:v>0.043236369416626924</c:v>
                </c:pt>
                <c:pt idx="20">
                  <c:v>0.041344729344729346</c:v>
                </c:pt>
                <c:pt idx="21">
                  <c:v>0.041157118547929666</c:v>
                </c:pt>
                <c:pt idx="22">
                  <c:v>0.03965714029944274</c:v>
                </c:pt>
                <c:pt idx="23">
                  <c:v>0.03527563237214243</c:v>
                </c:pt>
                <c:pt idx="24">
                  <c:v>0.031705648437165945</c:v>
                </c:pt>
                <c:pt idx="25">
                  <c:v>0.028603040609761095</c:v>
                </c:pt>
                <c:pt idx="26">
                  <c:v>0.024662162162162164</c:v>
                </c:pt>
                <c:pt idx="27">
                  <c:v>0.022311616954474096</c:v>
                </c:pt>
                <c:pt idx="28">
                  <c:v>0.020892004713683663</c:v>
                </c:pt>
                <c:pt idx="29">
                  <c:v>0.01672045179507866</c:v>
                </c:pt>
                <c:pt idx="30">
                  <c:v>0.015880134542860056</c:v>
                </c:pt>
                <c:pt idx="31">
                  <c:v>0.01367814930801091</c:v>
                </c:pt>
                <c:pt idx="32">
                  <c:v>0.013105176939625398</c:v>
                </c:pt>
                <c:pt idx="33">
                  <c:v>0.013751735843234069</c:v>
                </c:pt>
                <c:pt idx="34">
                  <c:v>0.014218276880254274</c:v>
                </c:pt>
                <c:pt idx="35">
                  <c:v>0.021002359169112146</c:v>
                </c:pt>
                <c:pt idx="36">
                  <c:v>0.024668382498515145</c:v>
                </c:pt>
                <c:pt idx="37">
                  <c:v>0.031231102354524705</c:v>
                </c:pt>
                <c:pt idx="38">
                  <c:v>0.051470588235294115</c:v>
                </c:pt>
                <c:pt idx="39">
                  <c:v>0.06239205526770294</c:v>
                </c:pt>
                <c:pt idx="40">
                  <c:v>0.08051791629027401</c:v>
                </c:pt>
                <c:pt idx="41">
                  <c:v>0.08609420779806175</c:v>
                </c:pt>
                <c:pt idx="42">
                  <c:v>0.08667827692565937</c:v>
                </c:pt>
                <c:pt idx="43">
                  <c:v>0.07974156252656635</c:v>
                </c:pt>
                <c:pt idx="44">
                  <c:v>0.06955000863707031</c:v>
                </c:pt>
                <c:pt idx="45">
                  <c:v>0.0425997084934411</c:v>
                </c:pt>
                <c:pt idx="46">
                  <c:v>0.029706772692359825</c:v>
                </c:pt>
                <c:pt idx="47">
                  <c:v>0.02464041774483064</c:v>
                </c:pt>
                <c:pt idx="48">
                  <c:v>0.017652230242457895</c:v>
                </c:pt>
                <c:pt idx="49">
                  <c:v>0.016971371052693182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'2014-leeftijd'!$A$103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'2014-leeftijd'!$B$101:$AY$101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'2014-leeftijd'!$B$103:$AY$103</c:f>
              <c:numCache>
                <c:ptCount val="50"/>
                <c:pt idx="7">
                  <c:v>0.0001967729240456513</c:v>
                </c:pt>
                <c:pt idx="8">
                  <c:v>0.0004895960832313342</c:v>
                </c:pt>
                <c:pt idx="9">
                  <c:v>0.0010371650821089024</c:v>
                </c:pt>
                <c:pt idx="10">
                  <c:v>0.0014859629570662845</c:v>
                </c:pt>
                <c:pt idx="11">
                  <c:v>0.002396980824153407</c:v>
                </c:pt>
                <c:pt idx="12">
                  <c:v>0.004037685060565276</c:v>
                </c:pt>
                <c:pt idx="13">
                  <c:v>0.00559295189071471</c:v>
                </c:pt>
                <c:pt idx="14">
                  <c:v>0.0071442270809359415</c:v>
                </c:pt>
                <c:pt idx="15">
                  <c:v>0.008470819995075105</c:v>
                </c:pt>
                <c:pt idx="16">
                  <c:v>0.010452793834296724</c:v>
                </c:pt>
                <c:pt idx="17">
                  <c:v>0.012591249816275537</c:v>
                </c:pt>
                <c:pt idx="18">
                  <c:v>0.01467515197568389</c:v>
                </c:pt>
                <c:pt idx="19">
                  <c:v>0.015538945712037766</c:v>
                </c:pt>
                <c:pt idx="20">
                  <c:v>0.016998445569874142</c:v>
                </c:pt>
                <c:pt idx="21">
                  <c:v>0.016804989947935462</c:v>
                </c:pt>
                <c:pt idx="22">
                  <c:v>0.01737946919332042</c:v>
                </c:pt>
                <c:pt idx="23">
                  <c:v>0.014199561403508773</c:v>
                </c:pt>
                <c:pt idx="24">
                  <c:v>0.014938537015600021</c:v>
                </c:pt>
                <c:pt idx="25">
                  <c:v>0.016459977452085682</c:v>
                </c:pt>
                <c:pt idx="26">
                  <c:v>0.014603138243042034</c:v>
                </c:pt>
                <c:pt idx="27">
                  <c:v>0.01295184269398328</c:v>
                </c:pt>
                <c:pt idx="28">
                  <c:v>0.011648797450014488</c:v>
                </c:pt>
                <c:pt idx="29">
                  <c:v>0.010833333333333334</c:v>
                </c:pt>
                <c:pt idx="30">
                  <c:v>0.008994126284875184</c:v>
                </c:pt>
                <c:pt idx="31">
                  <c:v>0.010184884852416478</c:v>
                </c:pt>
                <c:pt idx="32">
                  <c:v>0.008471262869803205</c:v>
                </c:pt>
                <c:pt idx="33">
                  <c:v>0.008828722778104767</c:v>
                </c:pt>
                <c:pt idx="34">
                  <c:v>0.009086120621543323</c:v>
                </c:pt>
                <c:pt idx="35">
                  <c:v>0.010912085649577928</c:v>
                </c:pt>
                <c:pt idx="36">
                  <c:v>0.01295373665480427</c:v>
                </c:pt>
                <c:pt idx="37">
                  <c:v>0.016951618770461988</c:v>
                </c:pt>
                <c:pt idx="38">
                  <c:v>0.02732319227164588</c:v>
                </c:pt>
                <c:pt idx="39">
                  <c:v>0.03775003759963905</c:v>
                </c:pt>
                <c:pt idx="40">
                  <c:v>0.048938495160786764</c:v>
                </c:pt>
                <c:pt idx="41">
                  <c:v>0.05011501807426881</c:v>
                </c:pt>
                <c:pt idx="42">
                  <c:v>0.05271446332366349</c:v>
                </c:pt>
                <c:pt idx="43">
                  <c:v>0.050067888662593346</c:v>
                </c:pt>
                <c:pt idx="44">
                  <c:v>0.05339590897015851</c:v>
                </c:pt>
                <c:pt idx="45">
                  <c:v>0.03757278020378457</c:v>
                </c:pt>
                <c:pt idx="46">
                  <c:v>0.027520385470719052</c:v>
                </c:pt>
                <c:pt idx="47">
                  <c:v>0.023998372991661583</c:v>
                </c:pt>
                <c:pt idx="48">
                  <c:v>0.01739990113692536</c:v>
                </c:pt>
                <c:pt idx="49">
                  <c:v>0.01889962200755985</c:v>
                </c:pt>
              </c:numCache>
            </c:numRef>
          </c:val>
          <c:smooth val="0"/>
        </c:ser>
        <c:axId val="43512582"/>
        <c:axId val="56068919"/>
      </c:lineChart>
      <c:catAx>
        <c:axId val="43512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6068919"/>
        <c:crosses val="autoZero"/>
        <c:auto val="1"/>
        <c:lblOffset val="100"/>
        <c:tickLblSkip val="2"/>
        <c:noMultiLvlLbl val="0"/>
      </c:catAx>
      <c:valAx>
        <c:axId val="560689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35125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75"/>
          <c:y val="0.135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% Niet WWZ 50+ op bevolking 15-64 jr - 31/12/2014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2825"/>
          <c:w val="0.858"/>
          <c:h val="0.835"/>
        </c:manualLayout>
      </c:layout>
      <c:lineChart>
        <c:grouping val="standard"/>
        <c:varyColors val="0"/>
        <c:ser>
          <c:idx val="2"/>
          <c:order val="0"/>
          <c:tx>
            <c:strRef>
              <c:f>'2014-leeftijd'!$A$82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'2014-leeftijd'!$B$80:$AY$80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'2014-leeftijd'!$B$82:$AY$82</c:f>
              <c:numCache>
                <c:ptCount val="50"/>
                <c:pt idx="40">
                  <c:v>0.00031220730565095225</c:v>
                </c:pt>
                <c:pt idx="41">
                  <c:v>0.0007394019060138022</c:v>
                </c:pt>
                <c:pt idx="42">
                  <c:v>0.0008288437629506838</c:v>
                </c:pt>
                <c:pt idx="43">
                  <c:v>0.0011031907671418873</c:v>
                </c:pt>
                <c:pt idx="44">
                  <c:v>0.0027450633135570708</c:v>
                </c:pt>
                <c:pt idx="45">
                  <c:v>0.10398471615720524</c:v>
                </c:pt>
                <c:pt idx="46">
                  <c:v>0.10850630096367679</c:v>
                </c:pt>
                <c:pt idx="47">
                  <c:v>0.12121212121212122</c:v>
                </c:pt>
                <c:pt idx="48">
                  <c:v>0.11695501730103806</c:v>
                </c:pt>
                <c:pt idx="49">
                  <c:v>0.1368122637547249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'2014-leeftijd'!$A$83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'2014-leeftijd'!$B$80:$AY$80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'2014-leeftijd'!$B$83:$AY$83</c:f>
              <c:numCache>
                <c:ptCount val="50"/>
                <c:pt idx="40">
                  <c:v>0.00042155977115326706</c:v>
                </c:pt>
                <c:pt idx="41">
                  <c:v>0.0009219988936013276</c:v>
                </c:pt>
                <c:pt idx="42">
                  <c:v>0.00148975009966638</c:v>
                </c:pt>
                <c:pt idx="43">
                  <c:v>0.002337838986653065</c:v>
                </c:pt>
                <c:pt idx="44">
                  <c:v>0.004664017965106236</c:v>
                </c:pt>
                <c:pt idx="45">
                  <c:v>0.08650236296983349</c:v>
                </c:pt>
                <c:pt idx="46">
                  <c:v>0.09020467175710478</c:v>
                </c:pt>
                <c:pt idx="47">
                  <c:v>0.08751194722241648</c:v>
                </c:pt>
                <c:pt idx="48">
                  <c:v>0.08617897464371646</c:v>
                </c:pt>
                <c:pt idx="49">
                  <c:v>0.08635501767363468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'2014-leeftijd'!$A$84</c:f>
              <c:strCache>
                <c:ptCount val="1"/>
                <c:pt idx="0">
                  <c:v>België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'2014-leeftijd'!$B$80:$AY$80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'2014-leeftijd'!$B$84:$AY$84</c:f>
              <c:numCache>
                <c:ptCount val="50"/>
                <c:pt idx="40">
                  <c:v>0.0005690341937820082</c:v>
                </c:pt>
                <c:pt idx="41">
                  <c:v>0.0015043772739623442</c:v>
                </c:pt>
                <c:pt idx="42">
                  <c:v>0.002638719305385972</c:v>
                </c:pt>
                <c:pt idx="43">
                  <c:v>0.003791200823153257</c:v>
                </c:pt>
                <c:pt idx="44">
                  <c:v>0.006230065915373166</c:v>
                </c:pt>
                <c:pt idx="45">
                  <c:v>0.07794476688937296</c:v>
                </c:pt>
                <c:pt idx="46">
                  <c:v>0.07694134762406662</c:v>
                </c:pt>
                <c:pt idx="47">
                  <c:v>0.07731240315509978</c:v>
                </c:pt>
                <c:pt idx="48">
                  <c:v>0.07617316976158352</c:v>
                </c:pt>
                <c:pt idx="49">
                  <c:v>0.07795401353659308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'2014-leeftijd'!$A$81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'2014-leeftijd'!$B$80:$AY$80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'2014-leeftijd'!$B$81:$AY$81</c:f>
              <c:numCache>
                <c:ptCount val="50"/>
                <c:pt idx="40">
                  <c:v>0.0006846263352930309</c:v>
                </c:pt>
                <c:pt idx="41">
                  <c:v>0.001924060769179438</c:v>
                </c:pt>
                <c:pt idx="42">
                  <c:v>0.00351213282247765</c:v>
                </c:pt>
                <c:pt idx="43">
                  <c:v>0.00495504402544985</c:v>
                </c:pt>
                <c:pt idx="44">
                  <c:v>0.007570222195604001</c:v>
                </c:pt>
                <c:pt idx="45">
                  <c:v>0.06957828333002186</c:v>
                </c:pt>
                <c:pt idx="46">
                  <c:v>0.06529597830998644</c:v>
                </c:pt>
                <c:pt idx="47">
                  <c:v>0.06582910589727331</c:v>
                </c:pt>
                <c:pt idx="48">
                  <c:v>0.06488875831307925</c:v>
                </c:pt>
                <c:pt idx="49">
                  <c:v>0.0655673658543157</c:v>
                </c:pt>
              </c:numCache>
            </c:numRef>
          </c:val>
          <c:smooth val="0"/>
        </c:ser>
        <c:axId val="34858224"/>
        <c:axId val="45288561"/>
      </c:lineChart>
      <c:catAx>
        <c:axId val="34858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5288561"/>
        <c:crosses val="autoZero"/>
        <c:auto val="1"/>
        <c:lblOffset val="100"/>
        <c:tickLblSkip val="2"/>
        <c:noMultiLvlLbl val="0"/>
      </c:catAx>
      <c:valAx>
        <c:axId val="45288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4858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75"/>
          <c:y val="0.5385"/>
          <c:w val="0.186"/>
          <c:h val="0.26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Aantal Niet WWZ 50+ op bevolking 15-64 jr - 31/12/2014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315"/>
          <c:w val="0.85825"/>
          <c:h val="0.831"/>
        </c:manualLayout>
      </c:layout>
      <c:lineChart>
        <c:grouping val="standard"/>
        <c:varyColors val="0"/>
        <c:ser>
          <c:idx val="0"/>
          <c:order val="0"/>
          <c:tx>
            <c:strRef>
              <c:f>'2014-leeftijd'!$A$18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'2014-leeftijd'!$B$17:$AY$17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'2014-leeftijd'!$B$18:$AY$18</c:f>
              <c:numCache>
                <c:ptCount val="50"/>
                <c:pt idx="35">
                  <c:v>0</c:v>
                </c:pt>
                <c:pt idx="36">
                  <c:v>1</c:v>
                </c:pt>
                <c:pt idx="37">
                  <c:v>5</c:v>
                </c:pt>
                <c:pt idx="38">
                  <c:v>7</c:v>
                </c:pt>
                <c:pt idx="39">
                  <c:v>22</c:v>
                </c:pt>
                <c:pt idx="40">
                  <c:v>63</c:v>
                </c:pt>
                <c:pt idx="41">
                  <c:v>173</c:v>
                </c:pt>
                <c:pt idx="42">
                  <c:v>308</c:v>
                </c:pt>
                <c:pt idx="43">
                  <c:v>426</c:v>
                </c:pt>
                <c:pt idx="44">
                  <c:v>632</c:v>
                </c:pt>
                <c:pt idx="45">
                  <c:v>5603</c:v>
                </c:pt>
                <c:pt idx="46">
                  <c:v>5202</c:v>
                </c:pt>
                <c:pt idx="47">
                  <c:v>4983</c:v>
                </c:pt>
                <c:pt idx="48">
                  <c:v>4859</c:v>
                </c:pt>
                <c:pt idx="49">
                  <c:v>4867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'2014-leeftijd'!$A$19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'2014-leeftijd'!$B$17:$AY$17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'2014-leeftijd'!$B$19:$AY$19</c:f>
              <c:numCache>
                <c:ptCount val="50"/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4</c:v>
                </c:pt>
                <c:pt idx="41">
                  <c:v>9</c:v>
                </c:pt>
                <c:pt idx="42">
                  <c:v>10</c:v>
                </c:pt>
                <c:pt idx="43">
                  <c:v>13</c:v>
                </c:pt>
                <c:pt idx="44">
                  <c:v>31</c:v>
                </c:pt>
                <c:pt idx="45">
                  <c:v>1143</c:v>
                </c:pt>
                <c:pt idx="46">
                  <c:v>1171</c:v>
                </c:pt>
                <c:pt idx="47">
                  <c:v>1192</c:v>
                </c:pt>
                <c:pt idx="48">
                  <c:v>1183</c:v>
                </c:pt>
                <c:pt idx="49">
                  <c:v>1303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'2014-leeftijd'!$A$20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'2014-leeftijd'!$B$17:$AY$17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'2014-leeftijd'!$B$20:$AY$20</c:f>
              <c:numCache>
                <c:ptCount val="50"/>
                <c:pt idx="35">
                  <c:v>2</c:v>
                </c:pt>
                <c:pt idx="36">
                  <c:v>5</c:v>
                </c:pt>
                <c:pt idx="37">
                  <c:v>4</c:v>
                </c:pt>
                <c:pt idx="38">
                  <c:v>5</c:v>
                </c:pt>
                <c:pt idx="39">
                  <c:v>10</c:v>
                </c:pt>
                <c:pt idx="40">
                  <c:v>21</c:v>
                </c:pt>
                <c:pt idx="41">
                  <c:v>45</c:v>
                </c:pt>
                <c:pt idx="42">
                  <c:v>71</c:v>
                </c:pt>
                <c:pt idx="43">
                  <c:v>110</c:v>
                </c:pt>
                <c:pt idx="44">
                  <c:v>216</c:v>
                </c:pt>
                <c:pt idx="45">
                  <c:v>3917</c:v>
                </c:pt>
                <c:pt idx="46">
                  <c:v>3993</c:v>
                </c:pt>
                <c:pt idx="47">
                  <c:v>3754</c:v>
                </c:pt>
                <c:pt idx="48">
                  <c:v>3725</c:v>
                </c:pt>
                <c:pt idx="49">
                  <c:v>3689</c:v>
                </c:pt>
              </c:numCache>
            </c:numRef>
          </c:val>
          <c:smooth val="0"/>
        </c:ser>
        <c:axId val="4943866"/>
        <c:axId val="44494795"/>
      </c:lineChart>
      <c:catAx>
        <c:axId val="4943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4494795"/>
        <c:crosses val="autoZero"/>
        <c:auto val="1"/>
        <c:lblOffset val="100"/>
        <c:tickLblSkip val="2"/>
        <c:noMultiLvlLbl val="0"/>
      </c:catAx>
      <c:valAx>
        <c:axId val="44494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943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625"/>
          <c:y val="0.594"/>
          <c:w val="0.18625"/>
          <c:h val="0.195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¨Aantal Werklozen 50+ 15-64 jarigen gewest- 2001-2014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555"/>
          <c:w val="0.85825"/>
          <c:h val="0.8445"/>
        </c:manualLayout>
      </c:layout>
      <c:lineChart>
        <c:grouping val="standard"/>
        <c:varyColors val="0"/>
        <c:ser>
          <c:idx val="3"/>
          <c:order val="0"/>
          <c:tx>
            <c:strRef>
              <c:f>'Geg-gewest'!$A$102:$B$102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'Geg-gewest'!$C$101:$P$101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'Geg-gewest'!$C$102:$P$102</c:f>
              <c:numCache>
                <c:ptCount val="14"/>
                <c:pt idx="0">
                  <c:v>170123</c:v>
                </c:pt>
                <c:pt idx="1">
                  <c:v>171454</c:v>
                </c:pt>
                <c:pt idx="2">
                  <c:v>177039</c:v>
                </c:pt>
                <c:pt idx="3">
                  <c:v>178797</c:v>
                </c:pt>
                <c:pt idx="4">
                  <c:v>180027</c:v>
                </c:pt>
                <c:pt idx="5">
                  <c:v>183536</c:v>
                </c:pt>
                <c:pt idx="6">
                  <c:v>178969</c:v>
                </c:pt>
                <c:pt idx="7">
                  <c:v>172703</c:v>
                </c:pt>
                <c:pt idx="8">
                  <c:v>175643</c:v>
                </c:pt>
                <c:pt idx="9">
                  <c:v>173440</c:v>
                </c:pt>
                <c:pt idx="10">
                  <c:v>168247</c:v>
                </c:pt>
                <c:pt idx="11">
                  <c:v>162228</c:v>
                </c:pt>
                <c:pt idx="12">
                  <c:v>158407</c:v>
                </c:pt>
                <c:pt idx="13">
                  <c:v>149206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'Geg-gewest'!$A$104:$B$104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'Geg-gewest'!$C$101:$P$101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'Geg-gewest'!$C$104:$P$104</c:f>
              <c:numCache>
                <c:ptCount val="14"/>
                <c:pt idx="0">
                  <c:v>86655</c:v>
                </c:pt>
                <c:pt idx="1">
                  <c:v>89452</c:v>
                </c:pt>
                <c:pt idx="2">
                  <c:v>94340</c:v>
                </c:pt>
                <c:pt idx="3">
                  <c:v>97252</c:v>
                </c:pt>
                <c:pt idx="4">
                  <c:v>100521</c:v>
                </c:pt>
                <c:pt idx="5">
                  <c:v>105294</c:v>
                </c:pt>
                <c:pt idx="6">
                  <c:v>106847</c:v>
                </c:pt>
                <c:pt idx="7">
                  <c:v>106604</c:v>
                </c:pt>
                <c:pt idx="8">
                  <c:v>109880</c:v>
                </c:pt>
                <c:pt idx="9">
                  <c:v>109169</c:v>
                </c:pt>
                <c:pt idx="10">
                  <c:v>106447</c:v>
                </c:pt>
                <c:pt idx="11">
                  <c:v>103714</c:v>
                </c:pt>
                <c:pt idx="12">
                  <c:v>101633</c:v>
                </c:pt>
                <c:pt idx="13">
                  <c:v>97420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'Geg-gewest'!$A$103:$B$103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'Geg-gewest'!$C$101:$P$101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'Geg-gewest'!$C$103:$P$103</c:f>
              <c:numCache>
                <c:ptCount val="14"/>
                <c:pt idx="0">
                  <c:v>26759</c:v>
                </c:pt>
                <c:pt idx="1">
                  <c:v>24791</c:v>
                </c:pt>
                <c:pt idx="2">
                  <c:v>25693</c:v>
                </c:pt>
                <c:pt idx="3">
                  <c:v>26004</c:v>
                </c:pt>
                <c:pt idx="4">
                  <c:v>26571</c:v>
                </c:pt>
                <c:pt idx="5">
                  <c:v>27649</c:v>
                </c:pt>
                <c:pt idx="6">
                  <c:v>27826</c:v>
                </c:pt>
                <c:pt idx="7">
                  <c:v>27344</c:v>
                </c:pt>
                <c:pt idx="8">
                  <c:v>27797</c:v>
                </c:pt>
                <c:pt idx="9">
                  <c:v>28549</c:v>
                </c:pt>
                <c:pt idx="10">
                  <c:v>28230</c:v>
                </c:pt>
                <c:pt idx="11">
                  <c:v>28306</c:v>
                </c:pt>
                <c:pt idx="12">
                  <c:v>28192</c:v>
                </c:pt>
                <c:pt idx="13">
                  <c:v>27637</c:v>
                </c:pt>
              </c:numCache>
            </c:numRef>
          </c:val>
          <c:smooth val="0"/>
        </c:ser>
        <c:axId val="28075670"/>
        <c:axId val="51354439"/>
      </c:lineChart>
      <c:catAx>
        <c:axId val="2807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51354439"/>
        <c:crosses val="autoZero"/>
        <c:auto val="1"/>
        <c:lblOffset val="100"/>
        <c:tickLblSkip val="1"/>
        <c:noMultiLvlLbl val="0"/>
      </c:catAx>
      <c:valAx>
        <c:axId val="513544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28075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111"/>
          <c:w val="0.18475"/>
          <c:h val="0.189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% UVW op bevolking 15-64 jr per leeftijd - 31/12/2014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33"/>
          <c:w val="0.858"/>
          <c:h val="0.829"/>
        </c:manualLayout>
      </c:layout>
      <c:lineChart>
        <c:grouping val="standard"/>
        <c:varyColors val="0"/>
        <c:ser>
          <c:idx val="2"/>
          <c:order val="0"/>
          <c:tx>
            <c:strRef>
              <c:f>'2014-leeftijd'!$A$68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'2014-leeftijd'!$B$66:$AY$66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'2014-leeftijd'!$B$68:$AY$68</c:f>
              <c:numCache>
                <c:ptCount val="50"/>
                <c:pt idx="3">
                  <c:v>8.175277959450622E-05</c:v>
                </c:pt>
                <c:pt idx="4">
                  <c:v>0.005461118375509577</c:v>
                </c:pt>
                <c:pt idx="5">
                  <c:v>0.026427215651919987</c:v>
                </c:pt>
                <c:pt idx="6">
                  <c:v>0.041005563568926436</c:v>
                </c:pt>
                <c:pt idx="7">
                  <c:v>0.06119637937819756</c:v>
                </c:pt>
                <c:pt idx="8">
                  <c:v>0.07747858017135863</c:v>
                </c:pt>
                <c:pt idx="9">
                  <c:v>0.08089887640449438</c:v>
                </c:pt>
                <c:pt idx="10">
                  <c:v>0.0929257549222523</c:v>
                </c:pt>
                <c:pt idx="11">
                  <c:v>0.09970420236638107</c:v>
                </c:pt>
                <c:pt idx="12">
                  <c:v>0.10104182244155326</c:v>
                </c:pt>
                <c:pt idx="13">
                  <c:v>0.10017818253811127</c:v>
                </c:pt>
                <c:pt idx="14">
                  <c:v>0.09920406597621788</c:v>
                </c:pt>
                <c:pt idx="15">
                  <c:v>0.1023393252893376</c:v>
                </c:pt>
                <c:pt idx="16">
                  <c:v>0.09927745664739884</c:v>
                </c:pt>
                <c:pt idx="17">
                  <c:v>0.10538435157513106</c:v>
                </c:pt>
                <c:pt idx="18">
                  <c:v>0.1006838905775076</c:v>
                </c:pt>
                <c:pt idx="19">
                  <c:v>0.11142800944138474</c:v>
                </c:pt>
                <c:pt idx="20">
                  <c:v>0.1045981045981046</c:v>
                </c:pt>
                <c:pt idx="21">
                  <c:v>0.1099025722975411</c:v>
                </c:pt>
                <c:pt idx="22">
                  <c:v>0.10343925037952154</c:v>
                </c:pt>
                <c:pt idx="23">
                  <c:v>0.11052631578947368</c:v>
                </c:pt>
                <c:pt idx="24">
                  <c:v>0.10556198666005182</c:v>
                </c:pt>
                <c:pt idx="25">
                  <c:v>0.10496054114994363</c:v>
                </c:pt>
                <c:pt idx="26">
                  <c:v>0.10686061161378994</c:v>
                </c:pt>
                <c:pt idx="27">
                  <c:v>0.10655834216413516</c:v>
                </c:pt>
                <c:pt idx="28">
                  <c:v>0.10524485656331498</c:v>
                </c:pt>
                <c:pt idx="29">
                  <c:v>0.11101190476190476</c:v>
                </c:pt>
                <c:pt idx="30">
                  <c:v>0.10719530102790015</c:v>
                </c:pt>
                <c:pt idx="31">
                  <c:v>0.11125527084009082</c:v>
                </c:pt>
                <c:pt idx="32">
                  <c:v>0.10445718754072722</c:v>
                </c:pt>
                <c:pt idx="33">
                  <c:v>0.10189000065397946</c:v>
                </c:pt>
                <c:pt idx="34">
                  <c:v>0.1065973136686858</c:v>
                </c:pt>
                <c:pt idx="35">
                  <c:v>0.10925811543476768</c:v>
                </c:pt>
                <c:pt idx="36">
                  <c:v>0.11209964412811388</c:v>
                </c:pt>
                <c:pt idx="37">
                  <c:v>0.11262277191706074</c:v>
                </c:pt>
                <c:pt idx="38">
                  <c:v>0.1134020618556701</c:v>
                </c:pt>
                <c:pt idx="39">
                  <c:v>0.12919235975334636</c:v>
                </c:pt>
                <c:pt idx="40">
                  <c:v>0.12660006244146113</c:v>
                </c:pt>
                <c:pt idx="41">
                  <c:v>0.1377752218205718</c:v>
                </c:pt>
                <c:pt idx="42">
                  <c:v>0.14272689598010774</c:v>
                </c:pt>
                <c:pt idx="43">
                  <c:v>0.14808214528173794</c:v>
                </c:pt>
                <c:pt idx="44">
                  <c:v>0.16116178163464093</c:v>
                </c:pt>
                <c:pt idx="45">
                  <c:v>0.05167394468704512</c:v>
                </c:pt>
                <c:pt idx="46">
                  <c:v>0.04002965159377316</c:v>
                </c:pt>
                <c:pt idx="47">
                  <c:v>0.03355704697986577</c:v>
                </c:pt>
                <c:pt idx="48">
                  <c:v>0.020168067226890758</c:v>
                </c:pt>
                <c:pt idx="49">
                  <c:v>0.015539689206215875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'2014-leeftijd'!$A$69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'2014-leeftijd'!$B$66:$AY$66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'2014-leeftijd'!$B$69:$AY$69</c:f>
              <c:numCache>
                <c:ptCount val="50"/>
                <c:pt idx="3">
                  <c:v>0.002963938745265931</c:v>
                </c:pt>
                <c:pt idx="4">
                  <c:v>0.019971036158086517</c:v>
                </c:pt>
                <c:pt idx="5">
                  <c:v>0.05263038907602921</c:v>
                </c:pt>
                <c:pt idx="6">
                  <c:v>0.08431746576076472</c:v>
                </c:pt>
                <c:pt idx="7">
                  <c:v>0.1087061288632792</c:v>
                </c:pt>
                <c:pt idx="8">
                  <c:v>0.12354307432432432</c:v>
                </c:pt>
                <c:pt idx="9">
                  <c:v>0.13526970954356846</c:v>
                </c:pt>
                <c:pt idx="10">
                  <c:v>0.13610247105581474</c:v>
                </c:pt>
                <c:pt idx="11">
                  <c:v>0.13718894111880944</c:v>
                </c:pt>
                <c:pt idx="12">
                  <c:v>0.1259169797817141</c:v>
                </c:pt>
                <c:pt idx="13">
                  <c:v>0.1260959078396447</c:v>
                </c:pt>
                <c:pt idx="14">
                  <c:v>0.1142612479170524</c:v>
                </c:pt>
                <c:pt idx="15">
                  <c:v>0.1088723930717568</c:v>
                </c:pt>
                <c:pt idx="16">
                  <c:v>0.1006328101797912</c:v>
                </c:pt>
                <c:pt idx="17">
                  <c:v>0.09530228482846936</c:v>
                </c:pt>
                <c:pt idx="18">
                  <c:v>0.0918013856812933</c:v>
                </c:pt>
                <c:pt idx="19">
                  <c:v>0.09149124599768377</c:v>
                </c:pt>
                <c:pt idx="20">
                  <c:v>0.08829629629629629</c:v>
                </c:pt>
                <c:pt idx="21">
                  <c:v>0.08403857061826432</c:v>
                </c:pt>
                <c:pt idx="22">
                  <c:v>0.082693641877224</c:v>
                </c:pt>
                <c:pt idx="23">
                  <c:v>0.0791599353796446</c:v>
                </c:pt>
                <c:pt idx="24">
                  <c:v>0.07559755419677598</c:v>
                </c:pt>
                <c:pt idx="25">
                  <c:v>0.07396631561693234</c:v>
                </c:pt>
                <c:pt idx="26">
                  <c:v>0.07394674085850557</c:v>
                </c:pt>
                <c:pt idx="27">
                  <c:v>0.07352825745682888</c:v>
                </c:pt>
                <c:pt idx="28">
                  <c:v>0.07214332794055965</c:v>
                </c:pt>
                <c:pt idx="29">
                  <c:v>0.07444534086325132</c:v>
                </c:pt>
                <c:pt idx="30">
                  <c:v>0.0691672612373866</c:v>
                </c:pt>
                <c:pt idx="31">
                  <c:v>0.06917870491968886</c:v>
                </c:pt>
                <c:pt idx="32">
                  <c:v>0.06763771290978349</c:v>
                </c:pt>
                <c:pt idx="33">
                  <c:v>0.06582703286529856</c:v>
                </c:pt>
                <c:pt idx="34">
                  <c:v>0.06563728348159711</c:v>
                </c:pt>
                <c:pt idx="35">
                  <c:v>0.06920229395630742</c:v>
                </c:pt>
                <c:pt idx="36">
                  <c:v>0.07576717481686794</c:v>
                </c:pt>
                <c:pt idx="37">
                  <c:v>0.07798997327507169</c:v>
                </c:pt>
                <c:pt idx="38">
                  <c:v>0.08349716892104435</c:v>
                </c:pt>
                <c:pt idx="39">
                  <c:v>0.08739598053069556</c:v>
                </c:pt>
                <c:pt idx="40">
                  <c:v>0.09475057713540098</c:v>
                </c:pt>
                <c:pt idx="41">
                  <c:v>0.10551765115659639</c:v>
                </c:pt>
                <c:pt idx="42">
                  <c:v>0.11380851465620345</c:v>
                </c:pt>
                <c:pt idx="43">
                  <c:v>0.12110005950862875</c:v>
                </c:pt>
                <c:pt idx="44">
                  <c:v>0.11744256348246675</c:v>
                </c:pt>
                <c:pt idx="45">
                  <c:v>0.0307848593260015</c:v>
                </c:pt>
                <c:pt idx="46">
                  <c:v>0.01762074730041115</c:v>
                </c:pt>
                <c:pt idx="47">
                  <c:v>0.014663030048721356</c:v>
                </c:pt>
                <c:pt idx="48">
                  <c:v>0.007842865074958356</c:v>
                </c:pt>
                <c:pt idx="49">
                  <c:v>0.006296963880240643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'2014-leeftijd'!$A$70</c:f>
              <c:strCache>
                <c:ptCount val="1"/>
                <c:pt idx="0">
                  <c:v>België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'2014-leeftijd'!$B$66:$AY$66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'2014-leeftijd'!$B$70:$AY$70</c:f>
              <c:numCache>
                <c:ptCount val="50"/>
                <c:pt idx="3">
                  <c:v>0.0013452415066704875</c:v>
                </c:pt>
                <c:pt idx="4">
                  <c:v>0.013283402812124638</c:v>
                </c:pt>
                <c:pt idx="5">
                  <c:v>0.03429783457311982</c:v>
                </c:pt>
                <c:pt idx="6">
                  <c:v>0.052207243881175563</c:v>
                </c:pt>
                <c:pt idx="7">
                  <c:v>0.06665398274987316</c:v>
                </c:pt>
                <c:pt idx="8">
                  <c:v>0.07620649773945957</c:v>
                </c:pt>
                <c:pt idx="9">
                  <c:v>0.08284186855615427</c:v>
                </c:pt>
                <c:pt idx="10">
                  <c:v>0.08423209056093715</c:v>
                </c:pt>
                <c:pt idx="11">
                  <c:v>0.0870199146514936</c:v>
                </c:pt>
                <c:pt idx="12">
                  <c:v>0.08254008725706839</c:v>
                </c:pt>
                <c:pt idx="13">
                  <c:v>0.08066653224644986</c:v>
                </c:pt>
                <c:pt idx="14">
                  <c:v>0.0762974602904952</c:v>
                </c:pt>
                <c:pt idx="15">
                  <c:v>0.07423753190169344</c:v>
                </c:pt>
                <c:pt idx="16">
                  <c:v>0.06947406072445625</c:v>
                </c:pt>
                <c:pt idx="17">
                  <c:v>0.06738016484112352</c:v>
                </c:pt>
                <c:pt idx="18">
                  <c:v>0.06680504871271217</c:v>
                </c:pt>
                <c:pt idx="19">
                  <c:v>0.06704296740006911</c:v>
                </c:pt>
                <c:pt idx="20">
                  <c:v>0.06568827714791</c:v>
                </c:pt>
                <c:pt idx="21">
                  <c:v>0.06302121966267599</c:v>
                </c:pt>
                <c:pt idx="22">
                  <c:v>0.06272308618300415</c:v>
                </c:pt>
                <c:pt idx="23">
                  <c:v>0.062340171620162525</c:v>
                </c:pt>
                <c:pt idx="24">
                  <c:v>0.05940621416630977</c:v>
                </c:pt>
                <c:pt idx="25">
                  <c:v>0.05681045452403234</c:v>
                </c:pt>
                <c:pt idx="26">
                  <c:v>0.05679760276203505</c:v>
                </c:pt>
                <c:pt idx="27">
                  <c:v>0.05501320776386815</c:v>
                </c:pt>
                <c:pt idx="28">
                  <c:v>0.054545569396366574</c:v>
                </c:pt>
                <c:pt idx="29">
                  <c:v>0.056497139102756284</c:v>
                </c:pt>
                <c:pt idx="30">
                  <c:v>0.05394636701437078</c:v>
                </c:pt>
                <c:pt idx="31">
                  <c:v>0.05315280316394831</c:v>
                </c:pt>
                <c:pt idx="32">
                  <c:v>0.05175912766630878</c:v>
                </c:pt>
                <c:pt idx="33">
                  <c:v>0.0507354236660004</c:v>
                </c:pt>
                <c:pt idx="34">
                  <c:v>0.05104803338574485</c:v>
                </c:pt>
                <c:pt idx="35">
                  <c:v>0.0526985160271479</c:v>
                </c:pt>
                <c:pt idx="36">
                  <c:v>0.056133248582166465</c:v>
                </c:pt>
                <c:pt idx="37">
                  <c:v>0.05819456834175835</c:v>
                </c:pt>
                <c:pt idx="38">
                  <c:v>0.06088208300330655</c:v>
                </c:pt>
                <c:pt idx="39">
                  <c:v>0.06550732299868457</c:v>
                </c:pt>
                <c:pt idx="40">
                  <c:v>0.07087062231648647</c:v>
                </c:pt>
                <c:pt idx="41">
                  <c:v>0.07790288482567118</c:v>
                </c:pt>
                <c:pt idx="42">
                  <c:v>0.08566001899335232</c:v>
                </c:pt>
                <c:pt idx="43">
                  <c:v>0.09125123438460317</c:v>
                </c:pt>
                <c:pt idx="44">
                  <c:v>0.0972854206534836</c:v>
                </c:pt>
                <c:pt idx="45">
                  <c:v>0.019904679756143916</c:v>
                </c:pt>
                <c:pt idx="46">
                  <c:v>0.011623591585885426</c:v>
                </c:pt>
                <c:pt idx="47">
                  <c:v>0.009663077078807416</c:v>
                </c:pt>
                <c:pt idx="48">
                  <c:v>0.005576309652864975</c:v>
                </c:pt>
                <c:pt idx="49">
                  <c:v>0.0042618128913909795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'2014-leeftijd'!$A$67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'2014-leeftijd'!$B$66:$AY$66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'2014-leeftijd'!$B$67:$AY$67</c:f>
              <c:numCache>
                <c:ptCount val="50"/>
                <c:pt idx="3">
                  <c:v>0.000592508993440079</c:v>
                </c:pt>
                <c:pt idx="4">
                  <c:v>0.010703705773852774</c:v>
                </c:pt>
                <c:pt idx="5">
                  <c:v>0.024926021700301244</c:v>
                </c:pt>
                <c:pt idx="6">
                  <c:v>0.03499748636838238</c:v>
                </c:pt>
                <c:pt idx="7">
                  <c:v>0.04228474430270709</c:v>
                </c:pt>
                <c:pt idx="8">
                  <c:v>0.047552713227379216</c:v>
                </c:pt>
                <c:pt idx="9">
                  <c:v>0.05130800373715354</c:v>
                </c:pt>
                <c:pt idx="10">
                  <c:v>0.05087831073086375</c:v>
                </c:pt>
                <c:pt idx="11">
                  <c:v>0.05416201300834374</c:v>
                </c:pt>
                <c:pt idx="12">
                  <c:v>0.05230374645049006</c:v>
                </c:pt>
                <c:pt idx="13">
                  <c:v>0.04940677404387884</c:v>
                </c:pt>
                <c:pt idx="14">
                  <c:v>0.04886546132725483</c:v>
                </c:pt>
                <c:pt idx="15">
                  <c:v>0.04844378144673965</c:v>
                </c:pt>
                <c:pt idx="16">
                  <c:v>0.044950213371266</c:v>
                </c:pt>
                <c:pt idx="17">
                  <c:v>0.04294671605296923</c:v>
                </c:pt>
                <c:pt idx="18">
                  <c:v>0.044716960736034206</c:v>
                </c:pt>
                <c:pt idx="19">
                  <c:v>0.04325513196480939</c:v>
                </c:pt>
                <c:pt idx="20">
                  <c:v>0.044146317687771115</c:v>
                </c:pt>
                <c:pt idx="21">
                  <c:v>0.0402951262085443</c:v>
                </c:pt>
                <c:pt idx="22">
                  <c:v>0.04160766663295236</c:v>
                </c:pt>
                <c:pt idx="23">
                  <c:v>0.04115114610402203</c:v>
                </c:pt>
                <c:pt idx="24">
                  <c:v>0.03943594945586154</c:v>
                </c:pt>
                <c:pt idx="25">
                  <c:v>0.036178232072502835</c:v>
                </c:pt>
                <c:pt idx="26">
                  <c:v>0.03653415453527436</c:v>
                </c:pt>
                <c:pt idx="27">
                  <c:v>0.03452354133813922</c:v>
                </c:pt>
                <c:pt idx="28">
                  <c:v>0.035247180884971314</c:v>
                </c:pt>
                <c:pt idx="29">
                  <c:v>0.03651993052251933</c:v>
                </c:pt>
                <c:pt idx="30">
                  <c:v>0.03616974494283202</c:v>
                </c:pt>
                <c:pt idx="31">
                  <c:v>0.03481744454939257</c:v>
                </c:pt>
                <c:pt idx="32">
                  <c:v>0.034798881389432074</c:v>
                </c:pt>
                <c:pt idx="33">
                  <c:v>0.03468089472604145</c:v>
                </c:pt>
                <c:pt idx="34">
                  <c:v>0.034984873282745625</c:v>
                </c:pt>
                <c:pt idx="35">
                  <c:v>0.035716445896086614</c:v>
                </c:pt>
                <c:pt idx="36">
                  <c:v>0.037893786608947204</c:v>
                </c:pt>
                <c:pt idx="37">
                  <c:v>0.03991038831729173</c:v>
                </c:pt>
                <c:pt idx="38">
                  <c:v>0.04096753336230563</c:v>
                </c:pt>
                <c:pt idx="39">
                  <c:v>0.04477296503333932</c:v>
                </c:pt>
                <c:pt idx="40">
                  <c:v>0.050184197085447885</c:v>
                </c:pt>
                <c:pt idx="41">
                  <c:v>0.054807927575238564</c:v>
                </c:pt>
                <c:pt idx="42">
                  <c:v>0.06251140302864441</c:v>
                </c:pt>
                <c:pt idx="43">
                  <c:v>0.06712572551847673</c:v>
                </c:pt>
                <c:pt idx="44">
                  <c:v>0.07746301730849853</c:v>
                </c:pt>
                <c:pt idx="45">
                  <c:v>0.00945012914762567</c:v>
                </c:pt>
                <c:pt idx="46">
                  <c:v>0.004443440277150173</c:v>
                </c:pt>
                <c:pt idx="47">
                  <c:v>0.003725428027901078</c:v>
                </c:pt>
                <c:pt idx="48">
                  <c:v>0.002296947196923159</c:v>
                </c:pt>
                <c:pt idx="49">
                  <c:v>0.0016435624890541432</c:v>
                </c:pt>
              </c:numCache>
            </c:numRef>
          </c:val>
          <c:smooth val="0"/>
        </c:ser>
        <c:axId val="64908836"/>
        <c:axId val="47308613"/>
      </c:lineChart>
      <c:catAx>
        <c:axId val="6490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308613"/>
        <c:crosses val="autoZero"/>
        <c:auto val="1"/>
        <c:lblOffset val="100"/>
        <c:tickLblSkip val="2"/>
        <c:noMultiLvlLbl val="0"/>
      </c:catAx>
      <c:valAx>
        <c:axId val="47308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908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175"/>
          <c:w val="0.1875"/>
          <c:h val="0.262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Aantal UVW op bevolking 15-64 jr - 31/12/2014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3225"/>
          <c:w val="0.858"/>
          <c:h val="0.82975"/>
        </c:manualLayout>
      </c:layout>
      <c:lineChart>
        <c:grouping val="standard"/>
        <c:varyColors val="0"/>
        <c:ser>
          <c:idx val="3"/>
          <c:order val="0"/>
          <c:tx>
            <c:strRef>
              <c:f>'2014-leeftijd'!$A$6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'2014-leeftijd'!$B$6:$AY$6</c:f>
              <c:numCache>
                <c:ptCount val="50"/>
                <c:pt idx="2">
                  <c:v>4</c:v>
                </c:pt>
                <c:pt idx="3">
                  <c:v>126</c:v>
                </c:pt>
                <c:pt idx="4">
                  <c:v>855</c:v>
                </c:pt>
                <c:pt idx="5">
                  <c:v>2328</c:v>
                </c:pt>
                <c:pt idx="6">
                  <c:v>3934</c:v>
                </c:pt>
                <c:pt idx="7">
                  <c:v>5188</c:v>
                </c:pt>
                <c:pt idx="8">
                  <c:v>5851</c:v>
                </c:pt>
                <c:pt idx="9">
                  <c:v>6357</c:v>
                </c:pt>
                <c:pt idx="10">
                  <c:v>6301</c:v>
                </c:pt>
                <c:pt idx="11">
                  <c:v>6158</c:v>
                </c:pt>
                <c:pt idx="12">
                  <c:v>5630</c:v>
                </c:pt>
                <c:pt idx="13">
                  <c:v>5451</c:v>
                </c:pt>
                <c:pt idx="14">
                  <c:v>4937</c:v>
                </c:pt>
                <c:pt idx="15">
                  <c:v>4620</c:v>
                </c:pt>
                <c:pt idx="16">
                  <c:v>4405</c:v>
                </c:pt>
                <c:pt idx="17">
                  <c:v>4242</c:v>
                </c:pt>
                <c:pt idx="18">
                  <c:v>4134</c:v>
                </c:pt>
                <c:pt idx="19">
                  <c:v>4029</c:v>
                </c:pt>
                <c:pt idx="20">
                  <c:v>3874</c:v>
                </c:pt>
                <c:pt idx="21">
                  <c:v>3704</c:v>
                </c:pt>
                <c:pt idx="22">
                  <c:v>3695</c:v>
                </c:pt>
                <c:pt idx="23">
                  <c:v>3577</c:v>
                </c:pt>
                <c:pt idx="24">
                  <c:v>3536</c:v>
                </c:pt>
                <c:pt idx="25">
                  <c:v>3610</c:v>
                </c:pt>
                <c:pt idx="26">
                  <c:v>3721</c:v>
                </c:pt>
                <c:pt idx="27">
                  <c:v>3747</c:v>
                </c:pt>
                <c:pt idx="28">
                  <c:v>3612</c:v>
                </c:pt>
                <c:pt idx="29">
                  <c:v>3691</c:v>
                </c:pt>
                <c:pt idx="30">
                  <c:v>3393</c:v>
                </c:pt>
                <c:pt idx="31">
                  <c:v>3424</c:v>
                </c:pt>
                <c:pt idx="32">
                  <c:v>3427</c:v>
                </c:pt>
                <c:pt idx="33">
                  <c:v>3413</c:v>
                </c:pt>
                <c:pt idx="34">
                  <c:v>3490</c:v>
                </c:pt>
                <c:pt idx="35">
                  <c:v>3608</c:v>
                </c:pt>
                <c:pt idx="36">
                  <c:v>3827</c:v>
                </c:pt>
                <c:pt idx="37">
                  <c:v>3998</c:v>
                </c:pt>
                <c:pt idx="38">
                  <c:v>4247</c:v>
                </c:pt>
                <c:pt idx="39">
                  <c:v>4453</c:v>
                </c:pt>
                <c:pt idx="40">
                  <c:v>4720</c:v>
                </c:pt>
                <c:pt idx="41">
                  <c:v>5150</c:v>
                </c:pt>
                <c:pt idx="42">
                  <c:v>5424</c:v>
                </c:pt>
                <c:pt idx="43">
                  <c:v>5698</c:v>
                </c:pt>
                <c:pt idx="44">
                  <c:v>5439</c:v>
                </c:pt>
                <c:pt idx="45">
                  <c:v>1394</c:v>
                </c:pt>
                <c:pt idx="46">
                  <c:v>780</c:v>
                </c:pt>
                <c:pt idx="47">
                  <c:v>629</c:v>
                </c:pt>
                <c:pt idx="48">
                  <c:v>339</c:v>
                </c:pt>
                <c:pt idx="49">
                  <c:v>269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'2014-leeftijd'!$A$4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'2014-leeftijd'!$B$4:$AY$4</c:f>
              <c:numCache>
                <c:ptCount val="50"/>
                <c:pt idx="2">
                  <c:v>0</c:v>
                </c:pt>
                <c:pt idx="3">
                  <c:v>42</c:v>
                </c:pt>
                <c:pt idx="4">
                  <c:v>766</c:v>
                </c:pt>
                <c:pt idx="5">
                  <c:v>1870</c:v>
                </c:pt>
                <c:pt idx="6">
                  <c:v>2715</c:v>
                </c:pt>
                <c:pt idx="7">
                  <c:v>3338</c:v>
                </c:pt>
                <c:pt idx="8">
                  <c:v>3755</c:v>
                </c:pt>
                <c:pt idx="9">
                  <c:v>3954</c:v>
                </c:pt>
                <c:pt idx="10">
                  <c:v>3913</c:v>
                </c:pt>
                <c:pt idx="11">
                  <c:v>4122</c:v>
                </c:pt>
                <c:pt idx="12">
                  <c:v>3997</c:v>
                </c:pt>
                <c:pt idx="13">
                  <c:v>3727</c:v>
                </c:pt>
                <c:pt idx="14">
                  <c:v>3773</c:v>
                </c:pt>
                <c:pt idx="15">
                  <c:v>3832</c:v>
                </c:pt>
                <c:pt idx="16">
                  <c:v>3634</c:v>
                </c:pt>
                <c:pt idx="17">
                  <c:v>3548</c:v>
                </c:pt>
                <c:pt idx="18">
                  <c:v>3723</c:v>
                </c:pt>
                <c:pt idx="19">
                  <c:v>3599</c:v>
                </c:pt>
                <c:pt idx="20">
                  <c:v>3623</c:v>
                </c:pt>
                <c:pt idx="21">
                  <c:v>3255</c:v>
                </c:pt>
                <c:pt idx="22">
                  <c:v>3291</c:v>
                </c:pt>
                <c:pt idx="23">
                  <c:v>3183</c:v>
                </c:pt>
                <c:pt idx="24">
                  <c:v>3149</c:v>
                </c:pt>
                <c:pt idx="25">
                  <c:v>2966</c:v>
                </c:pt>
                <c:pt idx="26">
                  <c:v>3132</c:v>
                </c:pt>
                <c:pt idx="27">
                  <c:v>3065</c:v>
                </c:pt>
                <c:pt idx="28">
                  <c:v>3207</c:v>
                </c:pt>
                <c:pt idx="29">
                  <c:v>3301</c:v>
                </c:pt>
                <c:pt idx="30">
                  <c:v>3290</c:v>
                </c:pt>
                <c:pt idx="31">
                  <c:v>3207</c:v>
                </c:pt>
                <c:pt idx="32">
                  <c:v>3310</c:v>
                </c:pt>
                <c:pt idx="33">
                  <c:v>3380</c:v>
                </c:pt>
                <c:pt idx="34">
                  <c:v>3527</c:v>
                </c:pt>
                <c:pt idx="35">
                  <c:v>3543</c:v>
                </c:pt>
                <c:pt idx="36">
                  <c:v>3694</c:v>
                </c:pt>
                <c:pt idx="37">
                  <c:v>3848</c:v>
                </c:pt>
                <c:pt idx="38">
                  <c:v>3865</c:v>
                </c:pt>
                <c:pt idx="39">
                  <c:v>4237</c:v>
                </c:pt>
                <c:pt idx="40">
                  <c:v>4618</c:v>
                </c:pt>
                <c:pt idx="41">
                  <c:v>4928</c:v>
                </c:pt>
                <c:pt idx="42">
                  <c:v>5482</c:v>
                </c:pt>
                <c:pt idx="43">
                  <c:v>5771</c:v>
                </c:pt>
                <c:pt idx="44">
                  <c:v>6467</c:v>
                </c:pt>
                <c:pt idx="45">
                  <c:v>761</c:v>
                </c:pt>
                <c:pt idx="46">
                  <c:v>354</c:v>
                </c:pt>
                <c:pt idx="47">
                  <c:v>282</c:v>
                </c:pt>
                <c:pt idx="48">
                  <c:v>172</c:v>
                </c:pt>
                <c:pt idx="49">
                  <c:v>122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'2014-leeftijd'!$A$5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'2014-leeftijd'!$B$5:$AY$5</c:f>
              <c:numCache>
                <c:ptCount val="50"/>
                <c:pt idx="2">
                  <c:v>0</c:v>
                </c:pt>
                <c:pt idx="3">
                  <c:v>1</c:v>
                </c:pt>
                <c:pt idx="4">
                  <c:v>71</c:v>
                </c:pt>
                <c:pt idx="5">
                  <c:v>362</c:v>
                </c:pt>
                <c:pt idx="6">
                  <c:v>597</c:v>
                </c:pt>
                <c:pt idx="7">
                  <c:v>933</c:v>
                </c:pt>
                <c:pt idx="8">
                  <c:v>1266</c:v>
                </c:pt>
                <c:pt idx="9">
                  <c:v>1404</c:v>
                </c:pt>
                <c:pt idx="10">
                  <c:v>1751</c:v>
                </c:pt>
                <c:pt idx="11">
                  <c:v>1955</c:v>
                </c:pt>
                <c:pt idx="12">
                  <c:v>2027</c:v>
                </c:pt>
                <c:pt idx="13">
                  <c:v>2024</c:v>
                </c:pt>
                <c:pt idx="14">
                  <c:v>2069</c:v>
                </c:pt>
                <c:pt idx="15">
                  <c:v>2078</c:v>
                </c:pt>
                <c:pt idx="16">
                  <c:v>2061</c:v>
                </c:pt>
                <c:pt idx="17">
                  <c:v>2151</c:v>
                </c:pt>
                <c:pt idx="18">
                  <c:v>2120</c:v>
                </c:pt>
                <c:pt idx="19">
                  <c:v>2266</c:v>
                </c:pt>
                <c:pt idx="20">
                  <c:v>2086</c:v>
                </c:pt>
                <c:pt idx="21">
                  <c:v>2132</c:v>
                </c:pt>
                <c:pt idx="22">
                  <c:v>1976</c:v>
                </c:pt>
                <c:pt idx="23">
                  <c:v>2016</c:v>
                </c:pt>
                <c:pt idx="24">
                  <c:v>1915</c:v>
                </c:pt>
                <c:pt idx="25">
                  <c:v>1862</c:v>
                </c:pt>
                <c:pt idx="26">
                  <c:v>1866</c:v>
                </c:pt>
                <c:pt idx="27">
                  <c:v>1810</c:v>
                </c:pt>
                <c:pt idx="28">
                  <c:v>1816</c:v>
                </c:pt>
                <c:pt idx="29">
                  <c:v>1865</c:v>
                </c:pt>
                <c:pt idx="30">
                  <c:v>1752</c:v>
                </c:pt>
                <c:pt idx="31">
                  <c:v>1715</c:v>
                </c:pt>
                <c:pt idx="32">
                  <c:v>1603</c:v>
                </c:pt>
                <c:pt idx="33">
                  <c:v>1558</c:v>
                </c:pt>
                <c:pt idx="34">
                  <c:v>1619</c:v>
                </c:pt>
                <c:pt idx="35">
                  <c:v>1592</c:v>
                </c:pt>
                <c:pt idx="36">
                  <c:v>1575</c:v>
                </c:pt>
                <c:pt idx="37">
                  <c:v>1548</c:v>
                </c:pt>
                <c:pt idx="38">
                  <c:v>1573</c:v>
                </c:pt>
                <c:pt idx="39">
                  <c:v>1718</c:v>
                </c:pt>
                <c:pt idx="40">
                  <c:v>1622</c:v>
                </c:pt>
                <c:pt idx="41">
                  <c:v>1677</c:v>
                </c:pt>
                <c:pt idx="42">
                  <c:v>1722</c:v>
                </c:pt>
                <c:pt idx="43">
                  <c:v>1745</c:v>
                </c:pt>
                <c:pt idx="44">
                  <c:v>1820</c:v>
                </c:pt>
                <c:pt idx="45">
                  <c:v>568</c:v>
                </c:pt>
                <c:pt idx="46">
                  <c:v>432</c:v>
                </c:pt>
                <c:pt idx="47">
                  <c:v>330</c:v>
                </c:pt>
                <c:pt idx="48">
                  <c:v>204</c:v>
                </c:pt>
                <c:pt idx="49">
                  <c:v>148</c:v>
                </c:pt>
              </c:numCache>
            </c:numRef>
          </c:val>
          <c:smooth val="0"/>
        </c:ser>
        <c:axId val="23124334"/>
        <c:axId val="6792415"/>
      </c:lineChart>
      <c:catAx>
        <c:axId val="23124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792415"/>
        <c:crosses val="autoZero"/>
        <c:auto val="1"/>
        <c:lblOffset val="100"/>
        <c:tickLblSkip val="2"/>
        <c:noMultiLvlLbl val="0"/>
      </c:catAx>
      <c:valAx>
        <c:axId val="67924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31243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5"/>
          <c:y val="0.22725"/>
          <c:w val="0.187"/>
          <c:h val="0.185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% Andere Werklozen op bevolking 15-64 jr - 31/12/2014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3225"/>
          <c:w val="0.858"/>
          <c:h val="0.82975"/>
        </c:manualLayout>
      </c:layout>
      <c:lineChart>
        <c:grouping val="standard"/>
        <c:varyColors val="0"/>
        <c:ser>
          <c:idx val="2"/>
          <c:order val="0"/>
          <c:tx>
            <c:strRef>
              <c:f>'2014-leeftijd'!$A$90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'2014-leeftijd'!$B$87:$AY$87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'2014-leeftijd'!$B$90:$AY$90</c:f>
              <c:numCache>
                <c:ptCount val="50"/>
                <c:pt idx="4">
                  <c:v>0.0016116976548631225</c:v>
                </c:pt>
                <c:pt idx="5">
                  <c:v>0.006488368412723532</c:v>
                </c:pt>
                <c:pt idx="6">
                  <c:v>0.012645476563002337</c:v>
                </c:pt>
                <c:pt idx="7">
                  <c:v>0.01745416448402305</c:v>
                </c:pt>
                <c:pt idx="8">
                  <c:v>0.02286739864864865</c:v>
                </c:pt>
                <c:pt idx="9">
                  <c:v>0.025619746781572507</c:v>
                </c:pt>
                <c:pt idx="10">
                  <c:v>0.026244167962674963</c:v>
                </c:pt>
                <c:pt idx="11">
                  <c:v>0.02539710829416089</c:v>
                </c:pt>
                <c:pt idx="12">
                  <c:v>0.024355877616747183</c:v>
                </c:pt>
                <c:pt idx="13">
                  <c:v>0.02329454764162946</c:v>
                </c:pt>
                <c:pt idx="14">
                  <c:v>0.022171820033327162</c:v>
                </c:pt>
                <c:pt idx="15">
                  <c:v>0.019088016967126194</c:v>
                </c:pt>
                <c:pt idx="16">
                  <c:v>0.016608411577913325</c:v>
                </c:pt>
                <c:pt idx="17">
                  <c:v>0.016670036620161307</c:v>
                </c:pt>
                <c:pt idx="18">
                  <c:v>0.016543791081897317</c:v>
                </c:pt>
                <c:pt idx="19">
                  <c:v>0.01462406612621205</c:v>
                </c:pt>
                <c:pt idx="20">
                  <c:v>0.013834757834757835</c:v>
                </c:pt>
                <c:pt idx="21">
                  <c:v>0.013159387407827567</c:v>
                </c:pt>
                <c:pt idx="22">
                  <c:v>0.01217465255242486</c:v>
                </c:pt>
                <c:pt idx="23">
                  <c:v>0.01117578064487574</c:v>
                </c:pt>
                <c:pt idx="24">
                  <c:v>0.011202804977124043</c:v>
                </c:pt>
                <c:pt idx="25">
                  <c:v>0.009650452813178707</c:v>
                </c:pt>
                <c:pt idx="26">
                  <c:v>0.009161367249602544</c:v>
                </c:pt>
                <c:pt idx="27">
                  <c:v>0.00902668759811617</c:v>
                </c:pt>
                <c:pt idx="28">
                  <c:v>0.009067849082229813</c:v>
                </c:pt>
                <c:pt idx="29">
                  <c:v>0.008047599838644615</c:v>
                </c:pt>
                <c:pt idx="30">
                  <c:v>0.00701253694832331</c:v>
                </c:pt>
                <c:pt idx="31">
                  <c:v>0.0073340741489039294</c:v>
                </c:pt>
                <c:pt idx="32">
                  <c:v>0.006118380800126315</c:v>
                </c:pt>
                <c:pt idx="33">
                  <c:v>0.005766856966517513</c:v>
                </c:pt>
                <c:pt idx="34">
                  <c:v>0.005228413985067048</c:v>
                </c:pt>
                <c:pt idx="35">
                  <c:v>0.004814239407714291</c:v>
                </c:pt>
                <c:pt idx="36">
                  <c:v>0.0043159770342506435</c:v>
                </c:pt>
                <c:pt idx="37">
                  <c:v>0.0036868696720831788</c:v>
                </c:pt>
                <c:pt idx="38">
                  <c:v>0.00332258571877949</c:v>
                </c:pt>
                <c:pt idx="39">
                  <c:v>0.002198147275867483</c:v>
                </c:pt>
                <c:pt idx="40">
                  <c:v>0.001907056107598113</c:v>
                </c:pt>
                <c:pt idx="41">
                  <c:v>0.0011883541295306002</c:v>
                </c:pt>
                <c:pt idx="42">
                  <c:v>0.0010701021842673996</c:v>
                </c:pt>
                <c:pt idx="43">
                  <c:v>0.0007651109410864575</c:v>
                </c:pt>
                <c:pt idx="44">
                  <c:v>0.00043185351528761444</c:v>
                </c:pt>
                <c:pt idx="45">
                  <c:v>0.00026500596263415925</c:v>
                </c:pt>
                <c:pt idx="46">
                  <c:v>6.777210500158135E-05</c:v>
                </c:pt>
                <c:pt idx="47">
                  <c:v>0</c:v>
                </c:pt>
                <c:pt idx="48">
                  <c:v>2.3135295206366833E-05</c:v>
                </c:pt>
                <c:pt idx="4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'2014-leeftijd'!$A$91</c:f>
              <c:strCache>
                <c:ptCount val="1"/>
                <c:pt idx="0">
                  <c:v>België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'2014-leeftijd'!$B$87:$AY$87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'2014-leeftijd'!$B$91:$AY$91</c:f>
              <c:numCache>
                <c:ptCount val="50"/>
                <c:pt idx="4">
                  <c:v>0.0013895758260910526</c:v>
                </c:pt>
                <c:pt idx="5">
                  <c:v>0.004264664956789241</c:v>
                </c:pt>
                <c:pt idx="6">
                  <c:v>0.007918266771378961</c:v>
                </c:pt>
                <c:pt idx="7">
                  <c:v>0.011302779187101866</c:v>
                </c:pt>
                <c:pt idx="8">
                  <c:v>0.014551571864157292</c:v>
                </c:pt>
                <c:pt idx="9">
                  <c:v>0.016858302572588288</c:v>
                </c:pt>
                <c:pt idx="10">
                  <c:v>0.016832338364496508</c:v>
                </c:pt>
                <c:pt idx="11">
                  <c:v>0.016479374110953057</c:v>
                </c:pt>
                <c:pt idx="12">
                  <c:v>0.01539039039039039</c:v>
                </c:pt>
                <c:pt idx="13">
                  <c:v>0.01506466572572515</c:v>
                </c:pt>
                <c:pt idx="14">
                  <c:v>0.014050511056371924</c:v>
                </c:pt>
                <c:pt idx="15">
                  <c:v>0.012958080117313631</c:v>
                </c:pt>
                <c:pt idx="16">
                  <c:v>0.012312729573938285</c:v>
                </c:pt>
                <c:pt idx="17">
                  <c:v>0.011800509706105628</c:v>
                </c:pt>
                <c:pt idx="18">
                  <c:v>0.01147008604238508</c:v>
                </c:pt>
                <c:pt idx="19">
                  <c:v>0.011228036889217155</c:v>
                </c:pt>
                <c:pt idx="20">
                  <c:v>0.010542478373524533</c:v>
                </c:pt>
                <c:pt idx="21">
                  <c:v>0.00944867697725524</c:v>
                </c:pt>
                <c:pt idx="22">
                  <c:v>0.009196399826430201</c:v>
                </c:pt>
                <c:pt idx="23">
                  <c:v>0.008218730465420243</c:v>
                </c:pt>
                <c:pt idx="24">
                  <c:v>0.008040562010416811</c:v>
                </c:pt>
                <c:pt idx="25">
                  <c:v>0.00718378229167368</c:v>
                </c:pt>
                <c:pt idx="26">
                  <c:v>0.00657937593642108</c:v>
                </c:pt>
                <c:pt idx="27">
                  <c:v>0.00655921799829001</c:v>
                </c:pt>
                <c:pt idx="28">
                  <c:v>0.006089395355888521</c:v>
                </c:pt>
                <c:pt idx="29">
                  <c:v>0.005740930923843362</c:v>
                </c:pt>
                <c:pt idx="30">
                  <c:v>0.005237946008864216</c:v>
                </c:pt>
                <c:pt idx="31">
                  <c:v>0.0053751456830065155</c:v>
                </c:pt>
                <c:pt idx="32">
                  <c:v>0.0045739181163152965</c:v>
                </c:pt>
                <c:pt idx="33">
                  <c:v>0.004538302176805448</c:v>
                </c:pt>
                <c:pt idx="34">
                  <c:v>0.004220506697246622</c:v>
                </c:pt>
                <c:pt idx="35">
                  <c:v>0.004044458910467373</c:v>
                </c:pt>
                <c:pt idx="36">
                  <c:v>0.00357929685330437</c:v>
                </c:pt>
                <c:pt idx="37">
                  <c:v>0.0031222123104371097</c:v>
                </c:pt>
                <c:pt idx="38">
                  <c:v>0.00315568463269591</c:v>
                </c:pt>
                <c:pt idx="39">
                  <c:v>0.0023035818810067787</c:v>
                </c:pt>
                <c:pt idx="40">
                  <c:v>0.0023731312399772387</c:v>
                </c:pt>
                <c:pt idx="41">
                  <c:v>0.001802601843690562</c:v>
                </c:pt>
                <c:pt idx="42">
                  <c:v>0.0017229683896350563</c:v>
                </c:pt>
                <c:pt idx="43">
                  <c:v>0.0015813934216795918</c:v>
                </c:pt>
                <c:pt idx="44">
                  <c:v>0.0011269402509036786</c:v>
                </c:pt>
                <c:pt idx="45">
                  <c:v>0.00018274586628850455</c:v>
                </c:pt>
                <c:pt idx="46">
                  <c:v>4.453483366239627E-05</c:v>
                </c:pt>
                <c:pt idx="47">
                  <c:v>1.557304928091445E-05</c:v>
                </c:pt>
                <c:pt idx="48">
                  <c:v>2.3397103438594302E-05</c:v>
                </c:pt>
                <c:pt idx="49">
                  <c:v>1.581377696248972E-05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'2014-leeftijd'!$A$89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'2014-leeftijd'!$B$87:$AY$87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'2014-leeftijd'!$B$89:$AY$89</c:f>
              <c:numCache>
                <c:ptCount val="50"/>
                <c:pt idx="4">
                  <c:v>0.0006153372817475579</c:v>
                </c:pt>
                <c:pt idx="5">
                  <c:v>0.002044094028325303</c:v>
                </c:pt>
                <c:pt idx="6">
                  <c:v>0.00384641802321588</c:v>
                </c:pt>
                <c:pt idx="7">
                  <c:v>0.005772005772005772</c:v>
                </c:pt>
                <c:pt idx="8">
                  <c:v>0.008384332925336597</c:v>
                </c:pt>
                <c:pt idx="9">
                  <c:v>0.011178334773840393</c:v>
                </c:pt>
                <c:pt idx="10">
                  <c:v>0.012312264501406357</c:v>
                </c:pt>
                <c:pt idx="11">
                  <c:v>0.013565891472868217</c:v>
                </c:pt>
                <c:pt idx="12">
                  <c:v>0.011365335726035592</c:v>
                </c:pt>
                <c:pt idx="13">
                  <c:v>0.011284894080380123</c:v>
                </c:pt>
                <c:pt idx="14">
                  <c:v>0.01088415803605677</c:v>
                </c:pt>
                <c:pt idx="15">
                  <c:v>0.012804727899532135</c:v>
                </c:pt>
                <c:pt idx="16">
                  <c:v>0.0128131021194605</c:v>
                </c:pt>
                <c:pt idx="17">
                  <c:v>0.010925481358091226</c:v>
                </c:pt>
                <c:pt idx="18">
                  <c:v>0.010970744680851064</c:v>
                </c:pt>
                <c:pt idx="19">
                  <c:v>0.011506687647521637</c:v>
                </c:pt>
                <c:pt idx="20">
                  <c:v>0.011031439602868174</c:v>
                </c:pt>
                <c:pt idx="21">
                  <c:v>0.007732357338007114</c:v>
                </c:pt>
                <c:pt idx="22">
                  <c:v>0.009841386169711563</c:v>
                </c:pt>
                <c:pt idx="23">
                  <c:v>0.008114035087719297</c:v>
                </c:pt>
                <c:pt idx="24">
                  <c:v>0.009646656744391158</c:v>
                </c:pt>
                <c:pt idx="25">
                  <c:v>0.0077226606538895156</c:v>
                </c:pt>
                <c:pt idx="26">
                  <c:v>0.006872065055549192</c:v>
                </c:pt>
                <c:pt idx="27">
                  <c:v>0.007064641469445425</c:v>
                </c:pt>
                <c:pt idx="28">
                  <c:v>0.007418139669660968</c:v>
                </c:pt>
                <c:pt idx="29">
                  <c:v>0.006726190476190476</c:v>
                </c:pt>
                <c:pt idx="30">
                  <c:v>0.005261869799314733</c:v>
                </c:pt>
                <c:pt idx="31">
                  <c:v>0.0063574440480051895</c:v>
                </c:pt>
                <c:pt idx="32">
                  <c:v>0.006711846735305617</c:v>
                </c:pt>
                <c:pt idx="33">
                  <c:v>0.003989274736773265</c:v>
                </c:pt>
                <c:pt idx="34">
                  <c:v>0.005201474848564656</c:v>
                </c:pt>
                <c:pt idx="35">
                  <c:v>0.0041177681696520484</c:v>
                </c:pt>
                <c:pt idx="36">
                  <c:v>0.00298932384341637</c:v>
                </c:pt>
                <c:pt idx="37">
                  <c:v>0.003492178974172426</c:v>
                </c:pt>
                <c:pt idx="38">
                  <c:v>0.0025232499459303583</c:v>
                </c:pt>
                <c:pt idx="39">
                  <c:v>0.0011279891713039554</c:v>
                </c:pt>
                <c:pt idx="40">
                  <c:v>0.0018732438339057135</c:v>
                </c:pt>
                <c:pt idx="41">
                  <c:v>0.000821557673348669</c:v>
                </c:pt>
                <c:pt idx="42">
                  <c:v>0.0007459593866556154</c:v>
                </c:pt>
                <c:pt idx="43">
                  <c:v>0.0017820773930753565</c:v>
                </c:pt>
                <c:pt idx="44">
                  <c:v>0.0007969538652262463</c:v>
                </c:pt>
                <c:pt idx="45">
                  <c:v>0.0006368267831149927</c:v>
                </c:pt>
                <c:pt idx="46">
                  <c:v>0</c:v>
                </c:pt>
                <c:pt idx="47">
                  <c:v>0.0001016880211511084</c:v>
                </c:pt>
                <c:pt idx="48">
                  <c:v>9.886307464162135E-05</c:v>
                </c:pt>
                <c:pt idx="49">
                  <c:v>0.00010499790004199917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'2014-leeftijd'!$A$88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'2014-leeftijd'!$B$87:$AY$87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'2014-leeftijd'!$B$88:$AY$88</c:f>
              <c:numCache>
                <c:ptCount val="50"/>
                <c:pt idx="4">
                  <c:v>0.001397350623218378</c:v>
                </c:pt>
                <c:pt idx="5">
                  <c:v>0.0033590146890245527</c:v>
                </c:pt>
                <c:pt idx="6">
                  <c:v>0.005839359604006342</c:v>
                </c:pt>
                <c:pt idx="7">
                  <c:v>0.008652031263855284</c:v>
                </c:pt>
                <c:pt idx="8">
                  <c:v>0.010840245678465144</c:v>
                </c:pt>
                <c:pt idx="9">
                  <c:v>0.012794560365410568</c:v>
                </c:pt>
                <c:pt idx="10">
                  <c:v>0.01227424618705223</c:v>
                </c:pt>
                <c:pt idx="11">
                  <c:v>0.011970304185007555</c:v>
                </c:pt>
                <c:pt idx="12">
                  <c:v>0.011201402792499248</c:v>
                </c:pt>
                <c:pt idx="13">
                  <c:v>0.011360774176443296</c:v>
                </c:pt>
                <c:pt idx="14">
                  <c:v>0.010361083769362275</c:v>
                </c:pt>
                <c:pt idx="15">
                  <c:v>0.009708983337968699</c:v>
                </c:pt>
                <c:pt idx="16">
                  <c:v>0.009858370956769126</c:v>
                </c:pt>
                <c:pt idx="17">
                  <c:v>0.009393081075846708</c:v>
                </c:pt>
                <c:pt idx="18">
                  <c:v>0.008852108531414776</c:v>
                </c:pt>
                <c:pt idx="19">
                  <c:v>0.009362530647565022</c:v>
                </c:pt>
                <c:pt idx="20">
                  <c:v>0.00866354730223717</c:v>
                </c:pt>
                <c:pt idx="21">
                  <c:v>0.007836195050693868</c:v>
                </c:pt>
                <c:pt idx="22">
                  <c:v>0.0073581470617983214</c:v>
                </c:pt>
                <c:pt idx="23">
                  <c:v>0.006515921343520924</c:v>
                </c:pt>
                <c:pt idx="24">
                  <c:v>0.005823345981891273</c:v>
                </c:pt>
                <c:pt idx="25">
                  <c:v>0.0055987216862032375</c:v>
                </c:pt>
                <c:pt idx="26">
                  <c:v>0.005004199328107503</c:v>
                </c:pt>
                <c:pt idx="27">
                  <c:v>0.005046181572426222</c:v>
                </c:pt>
                <c:pt idx="28">
                  <c:v>0.0041984481128964895</c:v>
                </c:pt>
                <c:pt idx="29">
                  <c:v>0.004292557722731748</c:v>
                </c:pt>
                <c:pt idx="30">
                  <c:v>0.0042766051011433595</c:v>
                </c:pt>
                <c:pt idx="31">
                  <c:v>0.004158117013538308</c:v>
                </c:pt>
                <c:pt idx="32">
                  <c:v>0.00340629533842175</c:v>
                </c:pt>
                <c:pt idx="33">
                  <c:v>0.003970859839934332</c:v>
                </c:pt>
                <c:pt idx="34">
                  <c:v>0.0035411397113524774</c:v>
                </c:pt>
                <c:pt idx="35">
                  <c:v>0.0036291054255126113</c:v>
                </c:pt>
                <c:pt idx="36">
                  <c:v>0.003282623636941826</c:v>
                </c:pt>
                <c:pt idx="37">
                  <c:v>0.00276924991702622</c:v>
                </c:pt>
                <c:pt idx="38">
                  <c:v>0.0031586869190082995</c:v>
                </c:pt>
                <c:pt idx="39">
                  <c:v>0.0025255460568723385</c:v>
                </c:pt>
                <c:pt idx="40">
                  <c:v>0.00269503700242336</c:v>
                </c:pt>
                <c:pt idx="41">
                  <c:v>0.002268834664234713</c:v>
                </c:pt>
                <c:pt idx="42">
                  <c:v>0.0022121875570151432</c:v>
                </c:pt>
                <c:pt idx="43">
                  <c:v>0.0020006281041722402</c:v>
                </c:pt>
                <c:pt idx="44">
                  <c:v>0.0015571659579565191</c:v>
                </c:pt>
                <c:pt idx="45">
                  <c:v>7.450824557917744E-05</c:v>
                </c:pt>
                <c:pt idx="46">
                  <c:v>3.765627353517096E-05</c:v>
                </c:pt>
                <c:pt idx="47">
                  <c:v>1.3210737687592475E-05</c:v>
                </c:pt>
                <c:pt idx="48">
                  <c:v>1.3354344168157903E-05</c:v>
                </c:pt>
                <c:pt idx="49">
                  <c:v>1.3471823680771665E-05</c:v>
                </c:pt>
              </c:numCache>
            </c:numRef>
          </c:val>
          <c:smooth val="0"/>
        </c:ser>
        <c:axId val="61131736"/>
        <c:axId val="13314713"/>
      </c:lineChart>
      <c:catAx>
        <c:axId val="61131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3314713"/>
        <c:crosses val="autoZero"/>
        <c:auto val="1"/>
        <c:lblOffset val="100"/>
        <c:tickLblSkip val="2"/>
        <c:noMultiLvlLbl val="0"/>
      </c:catAx>
      <c:valAx>
        <c:axId val="133147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1131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75"/>
          <c:y val="0.3825"/>
          <c:w val="0.187"/>
          <c:h val="0.253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% Deeltijds Werklozen op bevolking 15-64 jr - 31/12/2014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3175"/>
          <c:w val="0.858"/>
          <c:h val="0.8305"/>
        </c:manualLayout>
      </c:layout>
      <c:lineChart>
        <c:grouping val="standard"/>
        <c:varyColors val="0"/>
        <c:ser>
          <c:idx val="1"/>
          <c:order val="0"/>
          <c:tx>
            <c:strRef>
              <c:f>'2014-leeftijd'!$A$95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'2014-leeftijd'!$B$94:$AY$94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'2014-leeftijd'!$B$95:$AY$95</c:f>
              <c:numCache>
                <c:ptCount val="50"/>
                <c:pt idx="5">
                  <c:v>0.0007597771320412679</c:v>
                </c:pt>
                <c:pt idx="6">
                  <c:v>0.0025007411990667335</c:v>
                </c:pt>
                <c:pt idx="7">
                  <c:v>0.0038889803777504717</c:v>
                </c:pt>
                <c:pt idx="8">
                  <c:v>0.005103526878997024</c:v>
                </c:pt>
                <c:pt idx="9">
                  <c:v>0.006449185092909789</c:v>
                </c:pt>
                <c:pt idx="10">
                  <c:v>0.007281332483844543</c:v>
                </c:pt>
                <c:pt idx="11">
                  <c:v>0.007226857630904671</c:v>
                </c:pt>
                <c:pt idx="12">
                  <c:v>0.00700087674531203</c:v>
                </c:pt>
                <c:pt idx="13">
                  <c:v>0.0075296612978060585</c:v>
                </c:pt>
                <c:pt idx="14">
                  <c:v>0.006954877480184427</c:v>
                </c:pt>
                <c:pt idx="15">
                  <c:v>0.007547217516624106</c:v>
                </c:pt>
                <c:pt idx="16">
                  <c:v>0.007767951017378935</c:v>
                </c:pt>
                <c:pt idx="17">
                  <c:v>0.008194736969520904</c:v>
                </c:pt>
                <c:pt idx="18">
                  <c:v>0.007206601246742016</c:v>
                </c:pt>
                <c:pt idx="19">
                  <c:v>0.008280851882121052</c:v>
                </c:pt>
                <c:pt idx="20">
                  <c:v>0.007676560900716479</c:v>
                </c:pt>
                <c:pt idx="21">
                  <c:v>0.00883893091026133</c:v>
                </c:pt>
                <c:pt idx="22">
                  <c:v>0.008281076160614948</c:v>
                </c:pt>
                <c:pt idx="23">
                  <c:v>0.00875253720151521</c:v>
                </c:pt>
                <c:pt idx="24">
                  <c:v>0.007776984633880602</c:v>
                </c:pt>
                <c:pt idx="25">
                  <c:v>0.008672529670785406</c:v>
                </c:pt>
                <c:pt idx="26">
                  <c:v>0.008585293019783502</c:v>
                </c:pt>
                <c:pt idx="27">
                  <c:v>0.008920928136967786</c:v>
                </c:pt>
                <c:pt idx="28">
                  <c:v>0.009605873431077308</c:v>
                </c:pt>
                <c:pt idx="29">
                  <c:v>0.009259976324552766</c:v>
                </c:pt>
                <c:pt idx="30">
                  <c:v>0.010257255936675461</c:v>
                </c:pt>
                <c:pt idx="31">
                  <c:v>0.010672138444668817</c:v>
                </c:pt>
                <c:pt idx="32">
                  <c:v>0.009598603839441536</c:v>
                </c:pt>
                <c:pt idx="33">
                  <c:v>0.010168274163759492</c:v>
                </c:pt>
                <c:pt idx="34">
                  <c:v>0.009790209790209791</c:v>
                </c:pt>
                <c:pt idx="35">
                  <c:v>0.009919554829734471</c:v>
                </c:pt>
                <c:pt idx="36">
                  <c:v>0.01017613327451966</c:v>
                </c:pt>
                <c:pt idx="37">
                  <c:v>0.010475439761035512</c:v>
                </c:pt>
                <c:pt idx="38">
                  <c:v>0.010271032297043766</c:v>
                </c:pt>
                <c:pt idx="39">
                  <c:v>0.010598839728213202</c:v>
                </c:pt>
                <c:pt idx="40">
                  <c:v>0.01134523641342737</c:v>
                </c:pt>
                <c:pt idx="41">
                  <c:v>0.012267277620837689</c:v>
                </c:pt>
                <c:pt idx="42">
                  <c:v>0.01237228607918263</c:v>
                </c:pt>
                <c:pt idx="43">
                  <c:v>0.01209682109499494</c:v>
                </c:pt>
                <c:pt idx="44">
                  <c:v>0.012265676468826736</c:v>
                </c:pt>
                <c:pt idx="45">
                  <c:v>0.009984104907609776</c:v>
                </c:pt>
                <c:pt idx="46">
                  <c:v>0.008334588542451173</c:v>
                </c:pt>
                <c:pt idx="47">
                  <c:v>0.00795286408793067</c:v>
                </c:pt>
                <c:pt idx="48">
                  <c:v>0.007304826259982372</c:v>
                </c:pt>
                <c:pt idx="49">
                  <c:v>0.007746298616443708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'2014-leeftijd'!$A$96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'2014-leeftijd'!$B$94:$AY$94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'2014-leeftijd'!$B$96:$AY$96</c:f>
              <c:numCache>
                <c:ptCount val="50"/>
                <c:pt idx="5">
                  <c:v>0.0010950503723171265</c:v>
                </c:pt>
                <c:pt idx="6">
                  <c:v>0.002541383336767635</c:v>
                </c:pt>
                <c:pt idx="7">
                  <c:v>0.005837596746687656</c:v>
                </c:pt>
                <c:pt idx="8">
                  <c:v>0.0077111383108935125</c:v>
                </c:pt>
                <c:pt idx="9">
                  <c:v>0.007433016421780467</c:v>
                </c:pt>
                <c:pt idx="10">
                  <c:v>0.010348670593854482</c:v>
                </c:pt>
                <c:pt idx="11">
                  <c:v>0.01167890656874745</c:v>
                </c:pt>
                <c:pt idx="12">
                  <c:v>0.010966552016350132</c:v>
                </c:pt>
                <c:pt idx="13">
                  <c:v>0.012126311621461097</c:v>
                </c:pt>
                <c:pt idx="14">
                  <c:v>0.011363636363636364</c:v>
                </c:pt>
                <c:pt idx="15">
                  <c:v>0.012656981039152918</c:v>
                </c:pt>
                <c:pt idx="16">
                  <c:v>0.014210019267822735</c:v>
                </c:pt>
                <c:pt idx="17">
                  <c:v>0.016069766302483954</c:v>
                </c:pt>
                <c:pt idx="18">
                  <c:v>0.01467515197568389</c:v>
                </c:pt>
                <c:pt idx="19">
                  <c:v>0.014358772619984264</c:v>
                </c:pt>
                <c:pt idx="20">
                  <c:v>0.017499874642731787</c:v>
                </c:pt>
                <c:pt idx="21">
                  <c:v>0.0159802051652147</c:v>
                </c:pt>
                <c:pt idx="22">
                  <c:v>0.013401036486415746</c:v>
                </c:pt>
                <c:pt idx="23">
                  <c:v>0.014857456140350877</c:v>
                </c:pt>
                <c:pt idx="24">
                  <c:v>0.015765393307976407</c:v>
                </c:pt>
                <c:pt idx="25">
                  <c:v>0.014543404735062007</c:v>
                </c:pt>
                <c:pt idx="26">
                  <c:v>0.0161493528805406</c:v>
                </c:pt>
                <c:pt idx="27">
                  <c:v>0.01819145178382197</c:v>
                </c:pt>
                <c:pt idx="28">
                  <c:v>0.016111272095044916</c:v>
                </c:pt>
                <c:pt idx="29">
                  <c:v>0.016666666666666666</c:v>
                </c:pt>
                <c:pt idx="30">
                  <c:v>0.017437591776798825</c:v>
                </c:pt>
                <c:pt idx="31">
                  <c:v>0.015569250729808628</c:v>
                </c:pt>
                <c:pt idx="32">
                  <c:v>0.01694252573960641</c:v>
                </c:pt>
                <c:pt idx="33">
                  <c:v>0.015237721535543784</c:v>
                </c:pt>
                <c:pt idx="34">
                  <c:v>0.01869897287332104</c:v>
                </c:pt>
                <c:pt idx="35">
                  <c:v>0.017294626312538603</c:v>
                </c:pt>
                <c:pt idx="36">
                  <c:v>0.016512455516014234</c:v>
                </c:pt>
                <c:pt idx="37">
                  <c:v>0.016369588941433248</c:v>
                </c:pt>
                <c:pt idx="38">
                  <c:v>0.01780693533270853</c:v>
                </c:pt>
                <c:pt idx="39">
                  <c:v>0.015190254173559934</c:v>
                </c:pt>
                <c:pt idx="40">
                  <c:v>0.013424914142990947</c:v>
                </c:pt>
                <c:pt idx="41">
                  <c:v>0.01437725928360171</c:v>
                </c:pt>
                <c:pt idx="42">
                  <c:v>0.014338997099046829</c:v>
                </c:pt>
                <c:pt idx="43">
                  <c:v>0.014086897488119483</c:v>
                </c:pt>
                <c:pt idx="44">
                  <c:v>0.013902417426724519</c:v>
                </c:pt>
                <c:pt idx="45">
                  <c:v>0.014919941775836972</c:v>
                </c:pt>
                <c:pt idx="46">
                  <c:v>0.016030392883617496</c:v>
                </c:pt>
                <c:pt idx="47">
                  <c:v>0.015151515151515152</c:v>
                </c:pt>
                <c:pt idx="48">
                  <c:v>0.010182896688087</c:v>
                </c:pt>
                <c:pt idx="49">
                  <c:v>0.011549769004619908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'2014-leeftijd'!$A$98</c:f>
              <c:strCache>
                <c:ptCount val="1"/>
                <c:pt idx="0">
                  <c:v>België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'2014-leeftijd'!$B$94:$AY$94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'2014-leeftijd'!$B$98:$AY$98</c:f>
              <c:numCache>
                <c:ptCount val="50"/>
                <c:pt idx="5">
                  <c:v>0.0008724887742284868</c:v>
                </c:pt>
                <c:pt idx="6">
                  <c:v>0.0025649708558788988</c:v>
                </c:pt>
                <c:pt idx="7">
                  <c:v>0.004890354585940583</c:v>
                </c:pt>
                <c:pt idx="8">
                  <c:v>0.006301475484526689</c:v>
                </c:pt>
                <c:pt idx="9">
                  <c:v>0.008011936583365156</c:v>
                </c:pt>
                <c:pt idx="10">
                  <c:v>0.009123676503717053</c:v>
                </c:pt>
                <c:pt idx="11">
                  <c:v>0.009800853485064012</c:v>
                </c:pt>
                <c:pt idx="12">
                  <c:v>0.00975975975975976</c:v>
                </c:pt>
                <c:pt idx="13">
                  <c:v>0.010002304346573725</c:v>
                </c:pt>
                <c:pt idx="14">
                  <c:v>0.00930802117840256</c:v>
                </c:pt>
                <c:pt idx="15">
                  <c:v>0.009757335626965215</c:v>
                </c:pt>
                <c:pt idx="16">
                  <c:v>0.01007717811498301</c:v>
                </c:pt>
                <c:pt idx="17">
                  <c:v>0.010695694610129054</c:v>
                </c:pt>
                <c:pt idx="18">
                  <c:v>0.010037162275268673</c:v>
                </c:pt>
                <c:pt idx="19">
                  <c:v>0.010699499244462212</c:v>
                </c:pt>
                <c:pt idx="20">
                  <c:v>0.010706990389756385</c:v>
                </c:pt>
                <c:pt idx="21">
                  <c:v>0.011278794895080171</c:v>
                </c:pt>
                <c:pt idx="22">
                  <c:v>0.010694139219775758</c:v>
                </c:pt>
                <c:pt idx="23">
                  <c:v>0.011273228391203045</c:v>
                </c:pt>
                <c:pt idx="24">
                  <c:v>0.010637856955362446</c:v>
                </c:pt>
                <c:pt idx="25">
                  <c:v>0.011317655138053847</c:v>
                </c:pt>
                <c:pt idx="26">
                  <c:v>0.011132825223112501</c:v>
                </c:pt>
                <c:pt idx="27">
                  <c:v>0.011829562421040543</c:v>
                </c:pt>
                <c:pt idx="28">
                  <c:v>0.012216691512747303</c:v>
                </c:pt>
                <c:pt idx="29">
                  <c:v>0.01215801593427272</c:v>
                </c:pt>
                <c:pt idx="30">
                  <c:v>0.012624792944441958</c:v>
                </c:pt>
                <c:pt idx="31">
                  <c:v>0.012457091180048275</c:v>
                </c:pt>
                <c:pt idx="32">
                  <c:v>0.0118288845721804</c:v>
                </c:pt>
                <c:pt idx="33">
                  <c:v>0.011828747440749944</c:v>
                </c:pt>
                <c:pt idx="34">
                  <c:v>0.011780770094695402</c:v>
                </c:pt>
                <c:pt idx="35">
                  <c:v>0.011506515737827445</c:v>
                </c:pt>
                <c:pt idx="36">
                  <c:v>0.011737625198249847</c:v>
                </c:pt>
                <c:pt idx="37">
                  <c:v>0.011943701060561007</c:v>
                </c:pt>
                <c:pt idx="38">
                  <c:v>0.01169237732433146</c:v>
                </c:pt>
                <c:pt idx="39">
                  <c:v>0.011480145767640339</c:v>
                </c:pt>
                <c:pt idx="40">
                  <c:v>0.011891521390512649</c:v>
                </c:pt>
                <c:pt idx="41">
                  <c:v>0.01247241422730014</c:v>
                </c:pt>
                <c:pt idx="42">
                  <c:v>0.012508479175145842</c:v>
                </c:pt>
                <c:pt idx="43">
                  <c:v>0.01205035598616108</c:v>
                </c:pt>
                <c:pt idx="44">
                  <c:v>0.012034871358707209</c:v>
                </c:pt>
                <c:pt idx="45">
                  <c:v>0.01081855528427947</c:v>
                </c:pt>
                <c:pt idx="46">
                  <c:v>0.009426539791873877</c:v>
                </c:pt>
                <c:pt idx="47">
                  <c:v>0.008884424614761693</c:v>
                </c:pt>
                <c:pt idx="48">
                  <c:v>0.008227981375905663</c:v>
                </c:pt>
                <c:pt idx="49">
                  <c:v>0.008191536466569676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'2014-leeftijd'!$A$97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'2014-leeftijd'!$B$94:$AY$94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'2014-leeftijd'!$B$97:$AY$97</c:f>
              <c:numCache>
                <c:ptCount val="50"/>
                <c:pt idx="5">
                  <c:v>0.0009947324395813081</c:v>
                </c:pt>
                <c:pt idx="6">
                  <c:v>0.0026791263904665965</c:v>
                </c:pt>
                <c:pt idx="7">
                  <c:v>0.006244106862231535</c:v>
                </c:pt>
                <c:pt idx="8">
                  <c:v>0.0078125</c:v>
                </c:pt>
                <c:pt idx="9">
                  <c:v>0.010788381742738589</c:v>
                </c:pt>
                <c:pt idx="10">
                  <c:v>0.011685674788318645</c:v>
                </c:pt>
                <c:pt idx="11">
                  <c:v>0.013344620937019627</c:v>
                </c:pt>
                <c:pt idx="12">
                  <c:v>0.013933619609948112</c:v>
                </c:pt>
                <c:pt idx="13">
                  <c:v>0.013324388720534826</c:v>
                </c:pt>
                <c:pt idx="14">
                  <c:v>0.01252082947602296</c:v>
                </c:pt>
                <c:pt idx="15">
                  <c:v>0.012489690114292447</c:v>
                </c:pt>
                <c:pt idx="16">
                  <c:v>0.01238206200169054</c:v>
                </c:pt>
                <c:pt idx="17">
                  <c:v>0.012873222349531576</c:v>
                </c:pt>
                <c:pt idx="18">
                  <c:v>0.013101794279623378</c:v>
                </c:pt>
                <c:pt idx="19">
                  <c:v>0.01357948997433976</c:v>
                </c:pt>
                <c:pt idx="20">
                  <c:v>0.013287749287749288</c:v>
                </c:pt>
                <c:pt idx="21">
                  <c:v>0.013681225184344867</c:v>
                </c:pt>
                <c:pt idx="22">
                  <c:v>0.013808383501555402</c:v>
                </c:pt>
                <c:pt idx="23">
                  <c:v>0.014141235311040785</c:v>
                </c:pt>
                <c:pt idx="24">
                  <c:v>0.013533159447556335</c:v>
                </c:pt>
                <c:pt idx="25">
                  <c:v>0.014588370282342335</c:v>
                </c:pt>
                <c:pt idx="26">
                  <c:v>0.013732114467408586</c:v>
                </c:pt>
                <c:pt idx="27">
                  <c:v>0.01477629513343799</c:v>
                </c:pt>
                <c:pt idx="28">
                  <c:v>0.015619070445602892</c:v>
                </c:pt>
                <c:pt idx="29">
                  <c:v>0.01591367486889875</c:v>
                </c:pt>
                <c:pt idx="30">
                  <c:v>0.015411273060850066</c:v>
                </c:pt>
                <c:pt idx="31">
                  <c:v>0.014809576724921709</c:v>
                </c:pt>
                <c:pt idx="32">
                  <c:v>0.014467010085459964</c:v>
                </c:pt>
                <c:pt idx="33">
                  <c:v>0.01394460731368616</c:v>
                </c:pt>
                <c:pt idx="34">
                  <c:v>0.013578830565533844</c:v>
                </c:pt>
                <c:pt idx="35">
                  <c:v>0.012908299288413218</c:v>
                </c:pt>
                <c:pt idx="36">
                  <c:v>0.013423084537715305</c:v>
                </c:pt>
                <c:pt idx="37">
                  <c:v>0.013518522130971655</c:v>
                </c:pt>
                <c:pt idx="38">
                  <c:v>0.012661214218307643</c:v>
                </c:pt>
                <c:pt idx="39">
                  <c:v>0.012148688962160465</c:v>
                </c:pt>
                <c:pt idx="40">
                  <c:v>0.012506273210880258</c:v>
                </c:pt>
                <c:pt idx="41">
                  <c:v>0.012375274038560043</c:v>
                </c:pt>
                <c:pt idx="42">
                  <c:v>0.01229568392119012</c:v>
                </c:pt>
                <c:pt idx="43">
                  <c:v>0.011455411034600018</c:v>
                </c:pt>
                <c:pt idx="44">
                  <c:v>0.011163413370184833</c:v>
                </c:pt>
                <c:pt idx="45">
                  <c:v>0.011306921072390796</c:v>
                </c:pt>
                <c:pt idx="46">
                  <c:v>0.009781773821894909</c:v>
                </c:pt>
                <c:pt idx="47">
                  <c:v>0.009091544863277153</c:v>
                </c:pt>
                <c:pt idx="48">
                  <c:v>0.009369794558578568</c:v>
                </c:pt>
                <c:pt idx="49">
                  <c:v>0.008216484468269388</c:v>
                </c:pt>
              </c:numCache>
            </c:numRef>
          </c:val>
          <c:smooth val="0"/>
        </c:ser>
        <c:axId val="52723554"/>
        <c:axId val="4749939"/>
      </c:lineChart>
      <c:catAx>
        <c:axId val="5272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749939"/>
        <c:crosses val="autoZero"/>
        <c:auto val="1"/>
        <c:lblOffset val="100"/>
        <c:tickLblSkip val="2"/>
        <c:noMultiLvlLbl val="0"/>
      </c:catAx>
      <c:valAx>
        <c:axId val="47499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2723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725"/>
          <c:y val="0.54725"/>
          <c:w val="0.18675"/>
          <c:h val="0.241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Aantal Deeltijds Werkl. op bevolking 15-64 jr - 31/12/2014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315"/>
          <c:w val="0.85825"/>
          <c:h val="0.831"/>
        </c:manualLayout>
      </c:layout>
      <c:lineChart>
        <c:grouping val="standard"/>
        <c:varyColors val="0"/>
        <c:ser>
          <c:idx val="1"/>
          <c:order val="0"/>
          <c:tx>
            <c:strRef>
              <c:f>'2014-leeftijd'!$A$32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'2014-leeftijd'!$B$31:$AY$31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'2014-leeftijd'!$B$32:$AY$32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</c:v>
                </c:pt>
                <c:pt idx="5">
                  <c:v>57</c:v>
                </c:pt>
                <c:pt idx="6">
                  <c:v>194</c:v>
                </c:pt>
                <c:pt idx="7">
                  <c:v>307</c:v>
                </c:pt>
                <c:pt idx="8">
                  <c:v>403</c:v>
                </c:pt>
                <c:pt idx="9">
                  <c:v>497</c:v>
                </c:pt>
                <c:pt idx="10">
                  <c:v>560</c:v>
                </c:pt>
                <c:pt idx="11">
                  <c:v>550</c:v>
                </c:pt>
                <c:pt idx="12">
                  <c:v>535</c:v>
                </c:pt>
                <c:pt idx="13">
                  <c:v>568</c:v>
                </c:pt>
                <c:pt idx="14">
                  <c:v>537</c:v>
                </c:pt>
                <c:pt idx="15">
                  <c:v>597</c:v>
                </c:pt>
                <c:pt idx="16">
                  <c:v>628</c:v>
                </c:pt>
                <c:pt idx="17">
                  <c:v>677</c:v>
                </c:pt>
                <c:pt idx="18">
                  <c:v>600</c:v>
                </c:pt>
                <c:pt idx="19">
                  <c:v>689</c:v>
                </c:pt>
                <c:pt idx="20">
                  <c:v>630</c:v>
                </c:pt>
                <c:pt idx="21">
                  <c:v>714</c:v>
                </c:pt>
                <c:pt idx="22">
                  <c:v>655</c:v>
                </c:pt>
                <c:pt idx="23">
                  <c:v>677</c:v>
                </c:pt>
                <c:pt idx="24">
                  <c:v>621</c:v>
                </c:pt>
                <c:pt idx="25">
                  <c:v>711</c:v>
                </c:pt>
                <c:pt idx="26">
                  <c:v>736</c:v>
                </c:pt>
                <c:pt idx="27">
                  <c:v>792</c:v>
                </c:pt>
                <c:pt idx="28">
                  <c:v>874</c:v>
                </c:pt>
                <c:pt idx="29">
                  <c:v>837</c:v>
                </c:pt>
                <c:pt idx="30">
                  <c:v>933</c:v>
                </c:pt>
                <c:pt idx="31">
                  <c:v>983</c:v>
                </c:pt>
                <c:pt idx="32">
                  <c:v>913</c:v>
                </c:pt>
                <c:pt idx="33">
                  <c:v>991</c:v>
                </c:pt>
                <c:pt idx="34">
                  <c:v>987</c:v>
                </c:pt>
                <c:pt idx="35">
                  <c:v>984</c:v>
                </c:pt>
                <c:pt idx="36">
                  <c:v>992</c:v>
                </c:pt>
                <c:pt idx="37">
                  <c:v>1010</c:v>
                </c:pt>
                <c:pt idx="38">
                  <c:v>969</c:v>
                </c:pt>
                <c:pt idx="39">
                  <c:v>1003</c:v>
                </c:pt>
                <c:pt idx="40">
                  <c:v>1044</c:v>
                </c:pt>
                <c:pt idx="41">
                  <c:v>1103</c:v>
                </c:pt>
                <c:pt idx="42">
                  <c:v>1085</c:v>
                </c:pt>
                <c:pt idx="43">
                  <c:v>1040</c:v>
                </c:pt>
                <c:pt idx="44">
                  <c:v>1024</c:v>
                </c:pt>
                <c:pt idx="45">
                  <c:v>804</c:v>
                </c:pt>
                <c:pt idx="46">
                  <c:v>664</c:v>
                </c:pt>
                <c:pt idx="47">
                  <c:v>602</c:v>
                </c:pt>
                <c:pt idx="48">
                  <c:v>547</c:v>
                </c:pt>
                <c:pt idx="49">
                  <c:v>575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'2014-leeftijd'!$A$34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'2014-leeftijd'!$B$31:$AY$31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'2014-leeftijd'!$B$34:$AY$34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9</c:v>
                </c:pt>
                <c:pt idx="5">
                  <c:v>44</c:v>
                </c:pt>
                <c:pt idx="6">
                  <c:v>125</c:v>
                </c:pt>
                <c:pt idx="7">
                  <c:v>298</c:v>
                </c:pt>
                <c:pt idx="8">
                  <c:v>370</c:v>
                </c:pt>
                <c:pt idx="9">
                  <c:v>507</c:v>
                </c:pt>
                <c:pt idx="10">
                  <c:v>541</c:v>
                </c:pt>
                <c:pt idx="11">
                  <c:v>599</c:v>
                </c:pt>
                <c:pt idx="12">
                  <c:v>623</c:v>
                </c:pt>
                <c:pt idx="13">
                  <c:v>576</c:v>
                </c:pt>
                <c:pt idx="14">
                  <c:v>541</c:v>
                </c:pt>
                <c:pt idx="15">
                  <c:v>530</c:v>
                </c:pt>
                <c:pt idx="16">
                  <c:v>542</c:v>
                </c:pt>
                <c:pt idx="17">
                  <c:v>573</c:v>
                </c:pt>
                <c:pt idx="18">
                  <c:v>590</c:v>
                </c:pt>
                <c:pt idx="19">
                  <c:v>598</c:v>
                </c:pt>
                <c:pt idx="20">
                  <c:v>583</c:v>
                </c:pt>
                <c:pt idx="21">
                  <c:v>603</c:v>
                </c:pt>
                <c:pt idx="22">
                  <c:v>617</c:v>
                </c:pt>
                <c:pt idx="23">
                  <c:v>639</c:v>
                </c:pt>
                <c:pt idx="24">
                  <c:v>633</c:v>
                </c:pt>
                <c:pt idx="25">
                  <c:v>712</c:v>
                </c:pt>
                <c:pt idx="26">
                  <c:v>691</c:v>
                </c:pt>
                <c:pt idx="27">
                  <c:v>753</c:v>
                </c:pt>
                <c:pt idx="28">
                  <c:v>782</c:v>
                </c:pt>
                <c:pt idx="29">
                  <c:v>789</c:v>
                </c:pt>
                <c:pt idx="30">
                  <c:v>756</c:v>
                </c:pt>
                <c:pt idx="31">
                  <c:v>733</c:v>
                </c:pt>
                <c:pt idx="32">
                  <c:v>733</c:v>
                </c:pt>
                <c:pt idx="33">
                  <c:v>723</c:v>
                </c:pt>
                <c:pt idx="34">
                  <c:v>722</c:v>
                </c:pt>
                <c:pt idx="35">
                  <c:v>673</c:v>
                </c:pt>
                <c:pt idx="36">
                  <c:v>678</c:v>
                </c:pt>
                <c:pt idx="37">
                  <c:v>693</c:v>
                </c:pt>
                <c:pt idx="38">
                  <c:v>644</c:v>
                </c:pt>
                <c:pt idx="39">
                  <c:v>619</c:v>
                </c:pt>
                <c:pt idx="40">
                  <c:v>623</c:v>
                </c:pt>
                <c:pt idx="41">
                  <c:v>604</c:v>
                </c:pt>
                <c:pt idx="42">
                  <c:v>586</c:v>
                </c:pt>
                <c:pt idx="43">
                  <c:v>539</c:v>
                </c:pt>
                <c:pt idx="44">
                  <c:v>517</c:v>
                </c:pt>
                <c:pt idx="45">
                  <c:v>512</c:v>
                </c:pt>
                <c:pt idx="46">
                  <c:v>433</c:v>
                </c:pt>
                <c:pt idx="47">
                  <c:v>390</c:v>
                </c:pt>
                <c:pt idx="48">
                  <c:v>405</c:v>
                </c:pt>
                <c:pt idx="49">
                  <c:v>351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'2014-leeftijd'!$A$33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'2014-leeftijd'!$B$31:$AY$31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'2014-leeftijd'!$B$33:$AY$33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37</c:v>
                </c:pt>
                <c:pt idx="7">
                  <c:v>89</c:v>
                </c:pt>
                <c:pt idx="8">
                  <c:v>126</c:v>
                </c:pt>
                <c:pt idx="9">
                  <c:v>129</c:v>
                </c:pt>
                <c:pt idx="10">
                  <c:v>195</c:v>
                </c:pt>
                <c:pt idx="11">
                  <c:v>229</c:v>
                </c:pt>
                <c:pt idx="12">
                  <c:v>220</c:v>
                </c:pt>
                <c:pt idx="13">
                  <c:v>245</c:v>
                </c:pt>
                <c:pt idx="14">
                  <c:v>237</c:v>
                </c:pt>
                <c:pt idx="15">
                  <c:v>257</c:v>
                </c:pt>
                <c:pt idx="16">
                  <c:v>295</c:v>
                </c:pt>
                <c:pt idx="17">
                  <c:v>328</c:v>
                </c:pt>
                <c:pt idx="18">
                  <c:v>309</c:v>
                </c:pt>
                <c:pt idx="19">
                  <c:v>292</c:v>
                </c:pt>
                <c:pt idx="20">
                  <c:v>349</c:v>
                </c:pt>
                <c:pt idx="21">
                  <c:v>310</c:v>
                </c:pt>
                <c:pt idx="22">
                  <c:v>256</c:v>
                </c:pt>
                <c:pt idx="23">
                  <c:v>271</c:v>
                </c:pt>
                <c:pt idx="24">
                  <c:v>286</c:v>
                </c:pt>
                <c:pt idx="25">
                  <c:v>258</c:v>
                </c:pt>
                <c:pt idx="26">
                  <c:v>282</c:v>
                </c:pt>
                <c:pt idx="27">
                  <c:v>309</c:v>
                </c:pt>
                <c:pt idx="28">
                  <c:v>278</c:v>
                </c:pt>
                <c:pt idx="29">
                  <c:v>280</c:v>
                </c:pt>
                <c:pt idx="30">
                  <c:v>285</c:v>
                </c:pt>
                <c:pt idx="31">
                  <c:v>240</c:v>
                </c:pt>
                <c:pt idx="32">
                  <c:v>260</c:v>
                </c:pt>
                <c:pt idx="33">
                  <c:v>233</c:v>
                </c:pt>
                <c:pt idx="34">
                  <c:v>284</c:v>
                </c:pt>
                <c:pt idx="35">
                  <c:v>252</c:v>
                </c:pt>
                <c:pt idx="36">
                  <c:v>232</c:v>
                </c:pt>
                <c:pt idx="37">
                  <c:v>225</c:v>
                </c:pt>
                <c:pt idx="38">
                  <c:v>247</c:v>
                </c:pt>
                <c:pt idx="39">
                  <c:v>202</c:v>
                </c:pt>
                <c:pt idx="40">
                  <c:v>172</c:v>
                </c:pt>
                <c:pt idx="41">
                  <c:v>175</c:v>
                </c:pt>
                <c:pt idx="42">
                  <c:v>173</c:v>
                </c:pt>
                <c:pt idx="43">
                  <c:v>166</c:v>
                </c:pt>
                <c:pt idx="44">
                  <c:v>157</c:v>
                </c:pt>
                <c:pt idx="45">
                  <c:v>164</c:v>
                </c:pt>
                <c:pt idx="46">
                  <c:v>173</c:v>
                </c:pt>
                <c:pt idx="47">
                  <c:v>149</c:v>
                </c:pt>
                <c:pt idx="48">
                  <c:v>103</c:v>
                </c:pt>
                <c:pt idx="49">
                  <c:v>110</c:v>
                </c:pt>
              </c:numCache>
            </c:numRef>
          </c:val>
          <c:smooth val="0"/>
        </c:ser>
        <c:axId val="42749452"/>
        <c:axId val="49200749"/>
      </c:lineChart>
      <c:catAx>
        <c:axId val="42749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9200749"/>
        <c:crosses val="autoZero"/>
        <c:auto val="1"/>
        <c:lblOffset val="100"/>
        <c:tickLblSkip val="2"/>
        <c:noMultiLvlLbl val="0"/>
      </c:catAx>
      <c:valAx>
        <c:axId val="492007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2749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5"/>
          <c:y val="0.22175"/>
          <c:w val="0.18625"/>
          <c:h val="0.191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Aantal Andere Werkl. op bevolking 15-64 jr - 31/12/2014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3175"/>
          <c:w val="0.858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'2014-leeftijd'!$A$25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'2014-leeftijd'!$B$24:$AY$24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'2014-leeftijd'!$B$25:$AY$25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100</c:v>
                </c:pt>
                <c:pt idx="5">
                  <c:v>252</c:v>
                </c:pt>
                <c:pt idx="6">
                  <c:v>453</c:v>
                </c:pt>
                <c:pt idx="7">
                  <c:v>683</c:v>
                </c:pt>
                <c:pt idx="8">
                  <c:v>856</c:v>
                </c:pt>
                <c:pt idx="9">
                  <c:v>986</c:v>
                </c:pt>
                <c:pt idx="10">
                  <c:v>944</c:v>
                </c:pt>
                <c:pt idx="11">
                  <c:v>911</c:v>
                </c:pt>
                <c:pt idx="12">
                  <c:v>856</c:v>
                </c:pt>
                <c:pt idx="13">
                  <c:v>857</c:v>
                </c:pt>
                <c:pt idx="14">
                  <c:v>800</c:v>
                </c:pt>
                <c:pt idx="15">
                  <c:v>768</c:v>
                </c:pt>
                <c:pt idx="16">
                  <c:v>797</c:v>
                </c:pt>
                <c:pt idx="17">
                  <c:v>776</c:v>
                </c:pt>
                <c:pt idx="18">
                  <c:v>737</c:v>
                </c:pt>
                <c:pt idx="19">
                  <c:v>779</c:v>
                </c:pt>
                <c:pt idx="20">
                  <c:v>711</c:v>
                </c:pt>
                <c:pt idx="21">
                  <c:v>633</c:v>
                </c:pt>
                <c:pt idx="22">
                  <c:v>582</c:v>
                </c:pt>
                <c:pt idx="23">
                  <c:v>504</c:v>
                </c:pt>
                <c:pt idx="24">
                  <c:v>465</c:v>
                </c:pt>
                <c:pt idx="25">
                  <c:v>459</c:v>
                </c:pt>
                <c:pt idx="26">
                  <c:v>429</c:v>
                </c:pt>
                <c:pt idx="27">
                  <c:v>448</c:v>
                </c:pt>
                <c:pt idx="28">
                  <c:v>382</c:v>
                </c:pt>
                <c:pt idx="29">
                  <c:v>388</c:v>
                </c:pt>
                <c:pt idx="30">
                  <c:v>389</c:v>
                </c:pt>
                <c:pt idx="31">
                  <c:v>383</c:v>
                </c:pt>
                <c:pt idx="32">
                  <c:v>324</c:v>
                </c:pt>
                <c:pt idx="33">
                  <c:v>387</c:v>
                </c:pt>
                <c:pt idx="34">
                  <c:v>357</c:v>
                </c:pt>
                <c:pt idx="35">
                  <c:v>360</c:v>
                </c:pt>
                <c:pt idx="36">
                  <c:v>320</c:v>
                </c:pt>
                <c:pt idx="37">
                  <c:v>267</c:v>
                </c:pt>
                <c:pt idx="38">
                  <c:v>298</c:v>
                </c:pt>
                <c:pt idx="39">
                  <c:v>239</c:v>
                </c:pt>
                <c:pt idx="40">
                  <c:v>248</c:v>
                </c:pt>
                <c:pt idx="41">
                  <c:v>204</c:v>
                </c:pt>
                <c:pt idx="42">
                  <c:v>194</c:v>
                </c:pt>
                <c:pt idx="43">
                  <c:v>172</c:v>
                </c:pt>
                <c:pt idx="44">
                  <c:v>130</c:v>
                </c:pt>
                <c:pt idx="45">
                  <c:v>6</c:v>
                </c:pt>
                <c:pt idx="46">
                  <c:v>3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'2014-leeftijd'!$A$26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'2014-leeftijd'!$B$24:$AY$24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'2014-leeftijd'!$B$26:$AY$26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28</c:v>
                </c:pt>
                <c:pt idx="6">
                  <c:v>56</c:v>
                </c:pt>
                <c:pt idx="7">
                  <c:v>88</c:v>
                </c:pt>
                <c:pt idx="8">
                  <c:v>137</c:v>
                </c:pt>
                <c:pt idx="9">
                  <c:v>194</c:v>
                </c:pt>
                <c:pt idx="10">
                  <c:v>232</c:v>
                </c:pt>
                <c:pt idx="11">
                  <c:v>266</c:v>
                </c:pt>
                <c:pt idx="12">
                  <c:v>228</c:v>
                </c:pt>
                <c:pt idx="13">
                  <c:v>228</c:v>
                </c:pt>
                <c:pt idx="14">
                  <c:v>227</c:v>
                </c:pt>
                <c:pt idx="15">
                  <c:v>260</c:v>
                </c:pt>
                <c:pt idx="16">
                  <c:v>266</c:v>
                </c:pt>
                <c:pt idx="17">
                  <c:v>223</c:v>
                </c:pt>
                <c:pt idx="18">
                  <c:v>231</c:v>
                </c:pt>
                <c:pt idx="19">
                  <c:v>234</c:v>
                </c:pt>
                <c:pt idx="20">
                  <c:v>220</c:v>
                </c:pt>
                <c:pt idx="21">
                  <c:v>150</c:v>
                </c:pt>
                <c:pt idx="22">
                  <c:v>188</c:v>
                </c:pt>
                <c:pt idx="23">
                  <c:v>148</c:v>
                </c:pt>
                <c:pt idx="24">
                  <c:v>175</c:v>
                </c:pt>
                <c:pt idx="25">
                  <c:v>137</c:v>
                </c:pt>
                <c:pt idx="26">
                  <c:v>120</c:v>
                </c:pt>
                <c:pt idx="27">
                  <c:v>120</c:v>
                </c:pt>
                <c:pt idx="28">
                  <c:v>128</c:v>
                </c:pt>
                <c:pt idx="29">
                  <c:v>113</c:v>
                </c:pt>
                <c:pt idx="30">
                  <c:v>86</c:v>
                </c:pt>
                <c:pt idx="31">
                  <c:v>98</c:v>
                </c:pt>
                <c:pt idx="32">
                  <c:v>103</c:v>
                </c:pt>
                <c:pt idx="33">
                  <c:v>61</c:v>
                </c:pt>
                <c:pt idx="34">
                  <c:v>79</c:v>
                </c:pt>
                <c:pt idx="35">
                  <c:v>60</c:v>
                </c:pt>
                <c:pt idx="36">
                  <c:v>42</c:v>
                </c:pt>
                <c:pt idx="37">
                  <c:v>48</c:v>
                </c:pt>
                <c:pt idx="38">
                  <c:v>35</c:v>
                </c:pt>
                <c:pt idx="39">
                  <c:v>15</c:v>
                </c:pt>
                <c:pt idx="40">
                  <c:v>24</c:v>
                </c:pt>
                <c:pt idx="41">
                  <c:v>10</c:v>
                </c:pt>
                <c:pt idx="42">
                  <c:v>9</c:v>
                </c:pt>
                <c:pt idx="43">
                  <c:v>21</c:v>
                </c:pt>
                <c:pt idx="44">
                  <c:v>9</c:v>
                </c:pt>
                <c:pt idx="45">
                  <c:v>7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'2014-leeftijd'!$A$27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'2014-leeftijd'!$B$24:$AY$24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'2014-leeftijd'!$B$27:$AY$27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69</c:v>
                </c:pt>
                <c:pt idx="5">
                  <c:v>287</c:v>
                </c:pt>
                <c:pt idx="6">
                  <c:v>590</c:v>
                </c:pt>
                <c:pt idx="7">
                  <c:v>833</c:v>
                </c:pt>
                <c:pt idx="8">
                  <c:v>1083</c:v>
                </c:pt>
                <c:pt idx="9">
                  <c:v>1204</c:v>
                </c:pt>
                <c:pt idx="10">
                  <c:v>1215</c:v>
                </c:pt>
                <c:pt idx="11">
                  <c:v>1140</c:v>
                </c:pt>
                <c:pt idx="12">
                  <c:v>1089</c:v>
                </c:pt>
                <c:pt idx="13">
                  <c:v>1007</c:v>
                </c:pt>
                <c:pt idx="14">
                  <c:v>958</c:v>
                </c:pt>
                <c:pt idx="15">
                  <c:v>810</c:v>
                </c:pt>
                <c:pt idx="16">
                  <c:v>727</c:v>
                </c:pt>
                <c:pt idx="17">
                  <c:v>742</c:v>
                </c:pt>
                <c:pt idx="18">
                  <c:v>745</c:v>
                </c:pt>
                <c:pt idx="19">
                  <c:v>644</c:v>
                </c:pt>
                <c:pt idx="20">
                  <c:v>607</c:v>
                </c:pt>
                <c:pt idx="21">
                  <c:v>580</c:v>
                </c:pt>
                <c:pt idx="22">
                  <c:v>544</c:v>
                </c:pt>
                <c:pt idx="23">
                  <c:v>505</c:v>
                </c:pt>
                <c:pt idx="24">
                  <c:v>524</c:v>
                </c:pt>
                <c:pt idx="25">
                  <c:v>471</c:v>
                </c:pt>
                <c:pt idx="26">
                  <c:v>461</c:v>
                </c:pt>
                <c:pt idx="27">
                  <c:v>460</c:v>
                </c:pt>
                <c:pt idx="28">
                  <c:v>454</c:v>
                </c:pt>
                <c:pt idx="29">
                  <c:v>399</c:v>
                </c:pt>
                <c:pt idx="30">
                  <c:v>344</c:v>
                </c:pt>
                <c:pt idx="31">
                  <c:v>363</c:v>
                </c:pt>
                <c:pt idx="32">
                  <c:v>310</c:v>
                </c:pt>
                <c:pt idx="33">
                  <c:v>299</c:v>
                </c:pt>
                <c:pt idx="34">
                  <c:v>278</c:v>
                </c:pt>
                <c:pt idx="35">
                  <c:v>251</c:v>
                </c:pt>
                <c:pt idx="36">
                  <c:v>218</c:v>
                </c:pt>
                <c:pt idx="37">
                  <c:v>189</c:v>
                </c:pt>
                <c:pt idx="38">
                  <c:v>169</c:v>
                </c:pt>
                <c:pt idx="39">
                  <c:v>112</c:v>
                </c:pt>
                <c:pt idx="40">
                  <c:v>95</c:v>
                </c:pt>
                <c:pt idx="41">
                  <c:v>58</c:v>
                </c:pt>
                <c:pt idx="42">
                  <c:v>51</c:v>
                </c:pt>
                <c:pt idx="43">
                  <c:v>36</c:v>
                </c:pt>
                <c:pt idx="44">
                  <c:v>20</c:v>
                </c:pt>
                <c:pt idx="45">
                  <c:v>12</c:v>
                </c:pt>
                <c:pt idx="46">
                  <c:v>3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</c:numCache>
            </c:numRef>
          </c:val>
          <c:smooth val="0"/>
        </c:ser>
        <c:axId val="40153558"/>
        <c:axId val="25837703"/>
      </c:lineChart>
      <c:catAx>
        <c:axId val="40153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5837703"/>
        <c:crosses val="autoZero"/>
        <c:auto val="1"/>
        <c:lblOffset val="100"/>
        <c:tickLblSkip val="2"/>
        <c:noMultiLvlLbl val="0"/>
      </c:catAx>
      <c:valAx>
        <c:axId val="258377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0153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95"/>
          <c:y val="0.3395"/>
          <c:w val="0.18675"/>
          <c:h val="0.19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% Werklozen 50+ op 15-64jr per gewest - 2001-2014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305"/>
          <c:w val="0.859"/>
          <c:h val="0.8695"/>
        </c:manualLayout>
      </c:layout>
      <c:lineChart>
        <c:grouping val="standard"/>
        <c:varyColors val="0"/>
        <c:ser>
          <c:idx val="1"/>
          <c:order val="0"/>
          <c:tx>
            <c:strRef>
              <c:f>'Geg-gewest'!$A$151:$B$151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'Geg-gewest'!$C$150:$P$150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'Geg-gewest'!$C$151:$P$151</c:f>
              <c:numCache>
                <c:ptCount val="14"/>
                <c:pt idx="0">
                  <c:v>0.043250187898058304</c:v>
                </c:pt>
                <c:pt idx="1">
                  <c:v>0.04349525553811433</c:v>
                </c:pt>
                <c:pt idx="2">
                  <c:v>0.04479311293396139</c:v>
                </c:pt>
                <c:pt idx="3">
                  <c:v>0.04514486366300157</c:v>
                </c:pt>
                <c:pt idx="4">
                  <c:v>0.04517669626070221</c:v>
                </c:pt>
                <c:pt idx="5">
                  <c:v>0.04569358625851335</c:v>
                </c:pt>
                <c:pt idx="6">
                  <c:v>0.044192516712086474</c:v>
                </c:pt>
                <c:pt idx="7">
                  <c:v>0.04233273070906819</c:v>
                </c:pt>
                <c:pt idx="8">
                  <c:v>0.04284351535479241</c:v>
                </c:pt>
                <c:pt idx="9">
                  <c:v>0.042091981682561605</c:v>
                </c:pt>
                <c:pt idx="10">
                  <c:v>0.0406737678408722</c:v>
                </c:pt>
                <c:pt idx="11">
                  <c:v>0.03914650966366298</c:v>
                </c:pt>
                <c:pt idx="12">
                  <c:v>0.0381731025504964</c:v>
                </c:pt>
                <c:pt idx="13">
                  <c:v>0.03594868796179377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'Geg-gewest'!$A$152:$B$152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'Geg-gewest'!$C$150:$P$150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'Geg-gewest'!$C$152:$P$152</c:f>
              <c:numCache>
                <c:ptCount val="14"/>
                <c:pt idx="0">
                  <c:v>0.04238001635967775</c:v>
                </c:pt>
                <c:pt idx="1">
                  <c:v>0.03859741003843208</c:v>
                </c:pt>
                <c:pt idx="2">
                  <c:v>0.03926347854469542</c:v>
                </c:pt>
                <c:pt idx="3">
                  <c:v>0.03933105147491443</c:v>
                </c:pt>
                <c:pt idx="4">
                  <c:v>0.039594355669699724</c:v>
                </c:pt>
                <c:pt idx="5">
                  <c:v>0.040564460579527964</c:v>
                </c:pt>
                <c:pt idx="6">
                  <c:v>0.04021686627800172</c:v>
                </c:pt>
                <c:pt idx="7">
                  <c:v>0.038603230535855314</c:v>
                </c:pt>
                <c:pt idx="8">
                  <c:v>0.03830501315843413</c:v>
                </c:pt>
                <c:pt idx="9">
                  <c:v>0.038491277813618746</c:v>
                </c:pt>
                <c:pt idx="10">
                  <c:v>0.03728235041249302</c:v>
                </c:pt>
                <c:pt idx="11">
                  <c:v>0.03679937961337095</c:v>
                </c:pt>
                <c:pt idx="12">
                  <c:v>0.0362767906775648</c:v>
                </c:pt>
                <c:pt idx="13">
                  <c:v>0.035403002664480425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'Geg-gewest'!$A$153:$B$153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'Geg-gewest'!$C$150:$P$150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'Geg-gewest'!$C$153:$P$153</c:f>
              <c:numCache>
                <c:ptCount val="14"/>
                <c:pt idx="0">
                  <c:v>0.04005609304484731</c:v>
                </c:pt>
                <c:pt idx="1">
                  <c:v>0.04114841584458234</c:v>
                </c:pt>
                <c:pt idx="2">
                  <c:v>0.043195788735688474</c:v>
                </c:pt>
                <c:pt idx="3">
                  <c:v>0.044266159546978746</c:v>
                </c:pt>
                <c:pt idx="4">
                  <c:v>0.0452760892874154</c:v>
                </c:pt>
                <c:pt idx="5">
                  <c:v>0.04695294582980126</c:v>
                </c:pt>
                <c:pt idx="6">
                  <c:v>0.047156475182904736</c:v>
                </c:pt>
                <c:pt idx="7">
                  <c:v>0.046648204997602895</c:v>
                </c:pt>
                <c:pt idx="8">
                  <c:v>0.04776999798060045</c:v>
                </c:pt>
                <c:pt idx="9">
                  <c:v>0.047164692128431385</c:v>
                </c:pt>
                <c:pt idx="10">
                  <c:v>0.04576576297696944</c:v>
                </c:pt>
                <c:pt idx="11">
                  <c:v>0.0445385960512508</c:v>
                </c:pt>
                <c:pt idx="12">
                  <c:v>0.04361490969634921</c:v>
                </c:pt>
                <c:pt idx="13">
                  <c:v>0.04179187713823022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'Geg-gewest'!$A$154:$B$154</c:f>
              <c:strCache>
                <c:ptCount val="1"/>
                <c:pt idx="0">
                  <c:v>België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'Geg-gewest'!$C$150:$P$150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'Geg-gewest'!$C$154:$P$154</c:f>
              <c:numCache>
                <c:ptCount val="14"/>
                <c:pt idx="0">
                  <c:v>0.04214152023984447</c:v>
                </c:pt>
                <c:pt idx="1">
                  <c:v>0.04227484542318607</c:v>
                </c:pt>
                <c:pt idx="2">
                  <c:v>0.04374653996458891</c:v>
                </c:pt>
                <c:pt idx="3">
                  <c:v>0.04429801939003531</c:v>
                </c:pt>
                <c:pt idx="4">
                  <c:v>0.04466398231555332</c:v>
                </c:pt>
                <c:pt idx="5">
                  <c:v>0.045596785364607414</c:v>
                </c:pt>
                <c:pt idx="6">
                  <c:v>0.044758340006378336</c:v>
                </c:pt>
                <c:pt idx="7">
                  <c:v>0.043353519904841556</c:v>
                </c:pt>
                <c:pt idx="8">
                  <c:v>0.043971626428109555</c:v>
                </c:pt>
                <c:pt idx="9">
                  <c:v>0.043355884943281124</c:v>
                </c:pt>
                <c:pt idx="10">
                  <c:v>0.04195854127846578</c:v>
                </c:pt>
                <c:pt idx="11">
                  <c:v>0.0406310230636735</c:v>
                </c:pt>
                <c:pt idx="12">
                  <c:v>0.039717388824757935</c:v>
                </c:pt>
                <c:pt idx="13">
                  <c:v>0.037765610124256395</c:v>
                </c:pt>
              </c:numCache>
            </c:numRef>
          </c:val>
          <c:smooth val="0"/>
        </c:ser>
        <c:axId val="59536768"/>
        <c:axId val="66068865"/>
      </c:lineChart>
      <c:catAx>
        <c:axId val="59536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6068865"/>
        <c:crosses val="autoZero"/>
        <c:auto val="1"/>
        <c:lblOffset val="100"/>
        <c:tickLblSkip val="1"/>
        <c:noMultiLvlLbl val="0"/>
      </c:catAx>
      <c:valAx>
        <c:axId val="660688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9536768"/>
        <c:crossesAt val="1"/>
        <c:crossBetween val="between"/>
        <c:dispUnits/>
        <c:majorUnit val="0.0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"/>
          <c:y val="0.4925"/>
          <c:w val="0.1855"/>
          <c:h val="0.23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Aantal 50+ Werklozen 15-64 jr - 31/12/2014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31"/>
          <c:w val="0.858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'2014-leeftijd'!$A$53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'2014-leeftijd'!$B$52:$AY$52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'2014-leeftijd'!$B$53:$AY$53</c:f>
              <c:numCache>
                <c:ptCount val="50"/>
                <c:pt idx="35">
                  <c:v>3543</c:v>
                </c:pt>
                <c:pt idx="36">
                  <c:v>3695</c:v>
                </c:pt>
                <c:pt idx="37">
                  <c:v>3857</c:v>
                </c:pt>
                <c:pt idx="38">
                  <c:v>3885</c:v>
                </c:pt>
                <c:pt idx="39">
                  <c:v>4305</c:v>
                </c:pt>
                <c:pt idx="40">
                  <c:v>4924</c:v>
                </c:pt>
                <c:pt idx="41">
                  <c:v>6279</c:v>
                </c:pt>
                <c:pt idx="42">
                  <c:v>8574</c:v>
                </c:pt>
                <c:pt idx="43">
                  <c:v>11655</c:v>
                </c:pt>
                <c:pt idx="44">
                  <c:v>15396</c:v>
                </c:pt>
                <c:pt idx="45">
                  <c:v>16164</c:v>
                </c:pt>
                <c:pt idx="46">
                  <c:v>16334</c:v>
                </c:pt>
                <c:pt idx="47">
                  <c:v>16675</c:v>
                </c:pt>
                <c:pt idx="48">
                  <c:v>16260</c:v>
                </c:pt>
                <c:pt idx="49">
                  <c:v>16352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'2014-leeftijd'!$A$55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'2014-leeftijd'!$B$52:$AY$52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'2014-leeftijd'!$B$55:$AY$55</c:f>
              <c:numCache>
                <c:ptCount val="50"/>
                <c:pt idx="35">
                  <c:v>3610</c:v>
                </c:pt>
                <c:pt idx="36">
                  <c:v>3832</c:v>
                </c:pt>
                <c:pt idx="37">
                  <c:v>4049</c:v>
                </c:pt>
                <c:pt idx="38">
                  <c:v>4342</c:v>
                </c:pt>
                <c:pt idx="39">
                  <c:v>4667</c:v>
                </c:pt>
                <c:pt idx="40">
                  <c:v>5153</c:v>
                </c:pt>
                <c:pt idx="41">
                  <c:v>5894</c:v>
                </c:pt>
                <c:pt idx="42">
                  <c:v>6609</c:v>
                </c:pt>
                <c:pt idx="43">
                  <c:v>7625</c:v>
                </c:pt>
                <c:pt idx="44">
                  <c:v>8211</c:v>
                </c:pt>
                <c:pt idx="45">
                  <c:v>8679</c:v>
                </c:pt>
                <c:pt idx="46">
                  <c:v>8588</c:v>
                </c:pt>
                <c:pt idx="47">
                  <c:v>8514</c:v>
                </c:pt>
                <c:pt idx="48">
                  <c:v>8443</c:v>
                </c:pt>
                <c:pt idx="49">
                  <c:v>8516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'2014-leeftijd'!$A$54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'2014-leeftijd'!$B$52:$AY$52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'2014-leeftijd'!$B$54:$AY$54</c:f>
              <c:numCache>
                <c:ptCount val="50"/>
                <c:pt idx="35">
                  <c:v>1592</c:v>
                </c:pt>
                <c:pt idx="36">
                  <c:v>1575</c:v>
                </c:pt>
                <c:pt idx="37">
                  <c:v>1548</c:v>
                </c:pt>
                <c:pt idx="38">
                  <c:v>1575</c:v>
                </c:pt>
                <c:pt idx="39">
                  <c:v>1726</c:v>
                </c:pt>
                <c:pt idx="40">
                  <c:v>1639</c:v>
                </c:pt>
                <c:pt idx="41">
                  <c:v>1711</c:v>
                </c:pt>
                <c:pt idx="42">
                  <c:v>1793</c:v>
                </c:pt>
                <c:pt idx="43">
                  <c:v>1881</c:v>
                </c:pt>
                <c:pt idx="44">
                  <c:v>2105</c:v>
                </c:pt>
                <c:pt idx="45">
                  <c:v>2079</c:v>
                </c:pt>
                <c:pt idx="46">
                  <c:v>2063</c:v>
                </c:pt>
                <c:pt idx="47">
                  <c:v>2081</c:v>
                </c:pt>
                <c:pt idx="48">
                  <c:v>2007</c:v>
                </c:pt>
                <c:pt idx="49">
                  <c:v>2120</c:v>
                </c:pt>
              </c:numCache>
            </c:numRef>
          </c:val>
          <c:smooth val="0"/>
        </c:ser>
        <c:axId val="57748874"/>
        <c:axId val="49977819"/>
      </c:lineChart>
      <c:catAx>
        <c:axId val="57748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9977819"/>
        <c:crosses val="autoZero"/>
        <c:auto val="1"/>
        <c:lblOffset val="100"/>
        <c:tickLblSkip val="2"/>
        <c:noMultiLvlLbl val="0"/>
      </c:catAx>
      <c:valAx>
        <c:axId val="499778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7748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"/>
          <c:y val="0.569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50+ werklozen op bevolking 15-64 jr - 31/12/2014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28"/>
          <c:w val="0.858"/>
          <c:h val="0.8355"/>
        </c:manualLayout>
      </c:layout>
      <c:lineChart>
        <c:grouping val="standard"/>
        <c:varyColors val="0"/>
        <c:ser>
          <c:idx val="2"/>
          <c:order val="0"/>
          <c:tx>
            <c:strRef>
              <c:f>'2014-leeftijd'!$A$116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'2014-leeftijd'!$B$115:$AY$115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'2014-leeftijd'!$B$116:$AY$116</c:f>
              <c:numCache>
                <c:ptCount val="50"/>
                <c:pt idx="35">
                  <c:v>0.035716445896086614</c:v>
                </c:pt>
                <c:pt idx="36">
                  <c:v>0.03790404480781264</c:v>
                </c:pt>
                <c:pt idx="37">
                  <c:v>0.040003733820112845</c:v>
                </c:pt>
                <c:pt idx="38">
                  <c:v>0.04117952577297733</c:v>
                </c:pt>
                <c:pt idx="39">
                  <c:v>0.04549153043864191</c:v>
                </c:pt>
                <c:pt idx="40">
                  <c:v>0.053509524999728324</c:v>
                </c:pt>
                <c:pt idx="41">
                  <c:v>0.06983339635651845</c:v>
                </c:pt>
                <c:pt idx="42">
                  <c:v>0.0977695675971538</c:v>
                </c:pt>
                <c:pt idx="43">
                  <c:v>0.13556581717515964</c:v>
                </c:pt>
                <c:pt idx="44">
                  <c:v>0.18441636222075822</c:v>
                </c:pt>
                <c:pt idx="45">
                  <c:v>0.20072521359030399</c:v>
                </c:pt>
                <c:pt idx="46">
                  <c:v>0.2050258573078275</c:v>
                </c:pt>
                <c:pt idx="47">
                  <c:v>0.22028905094060452</c:v>
                </c:pt>
                <c:pt idx="48">
                  <c:v>0.21714163617424748</c:v>
                </c:pt>
                <c:pt idx="49">
                  <c:v>0.22029126082797829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'2014-leeftijd'!$A$119</c:f>
              <c:strCache>
                <c:ptCount val="1"/>
                <c:pt idx="0">
                  <c:v>België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'2014-leeftijd'!$B$115:$AY$115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'2014-leeftijd'!$B$119:$AY$119</c:f>
              <c:numCache>
                <c:ptCount val="50"/>
                <c:pt idx="35">
                  <c:v>0.05271057104625511</c:v>
                </c:pt>
                <c:pt idx="36">
                  <c:v>0.05617027579099375</c:v>
                </c:pt>
                <c:pt idx="37">
                  <c:v>0.058566260283477056</c:v>
                </c:pt>
                <c:pt idx="38">
                  <c:v>0.06161757125435321</c:v>
                </c:pt>
                <c:pt idx="39">
                  <c:v>0.06733256547270633</c:v>
                </c:pt>
                <c:pt idx="40">
                  <c:v>0.07575914334488645</c:v>
                </c:pt>
                <c:pt idx="41">
                  <c:v>0.0920122205801462</c:v>
                </c:pt>
                <c:pt idx="42">
                  <c:v>0.11515398182064848</c:v>
                </c:pt>
                <c:pt idx="43">
                  <c:v>0.14613042007057572</c:v>
                </c:pt>
                <c:pt idx="44">
                  <c:v>0.1822382876178326</c:v>
                </c:pt>
                <c:pt idx="45">
                  <c:v>0.19679536848876478</c:v>
                </c:pt>
                <c:pt idx="46">
                  <c:v>0.20029541439662724</c:v>
                </c:pt>
                <c:pt idx="47">
                  <c:v>0.21233852694526853</c:v>
                </c:pt>
                <c:pt idx="48">
                  <c:v>0.20831221094828462</c:v>
                </c:pt>
                <c:pt idx="49">
                  <c:v>0.2133911063318363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'2014-leeftijd'!$A$117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'2014-leeftijd'!$B$115:$AY$115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'2014-leeftijd'!$B$117:$AY$117</c:f>
              <c:numCache>
                <c:ptCount val="50"/>
                <c:pt idx="35">
                  <c:v>0.10925811543476768</c:v>
                </c:pt>
                <c:pt idx="36">
                  <c:v>0.11209964412811388</c:v>
                </c:pt>
                <c:pt idx="37">
                  <c:v>0.11262277191706074</c:v>
                </c:pt>
                <c:pt idx="38">
                  <c:v>0.11354624756686613</c:v>
                </c:pt>
                <c:pt idx="39">
                  <c:v>0.1297939539780418</c:v>
                </c:pt>
                <c:pt idx="40">
                  <c:v>0.12792694349047767</c:v>
                </c:pt>
                <c:pt idx="41">
                  <c:v>0.14056851790995728</c:v>
                </c:pt>
                <c:pt idx="42">
                  <c:v>0.1486116866970576</c:v>
                </c:pt>
                <c:pt idx="43">
                  <c:v>0.15962321792260692</c:v>
                </c:pt>
                <c:pt idx="44">
                  <c:v>0.18639865403347206</c:v>
                </c:pt>
                <c:pt idx="45">
                  <c:v>0.18913755458515283</c:v>
                </c:pt>
                <c:pt idx="46">
                  <c:v>0.19116011860637508</c:v>
                </c:pt>
                <c:pt idx="47">
                  <c:v>0.21161277201545658</c:v>
                </c:pt>
                <c:pt idx="48">
                  <c:v>0.19841819080573406</c:v>
                </c:pt>
                <c:pt idx="49">
                  <c:v>0.22259554808903823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'2014-leeftijd'!$A$118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'2014-leeftijd'!$B$115:$AY$115</c:f>
              <c:numCache>
                <c:ptCount val="5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</c:numCache>
            </c:numRef>
          </c:cat>
          <c:val>
            <c:numRef>
              <c:f>'2014-leeftijd'!$B$118:$AY$118</c:f>
              <c:numCache>
                <c:ptCount val="50"/>
                <c:pt idx="35">
                  <c:v>0.06924065442967567</c:v>
                </c:pt>
                <c:pt idx="36">
                  <c:v>0.07586616511581865</c:v>
                </c:pt>
                <c:pt idx="37">
                  <c:v>0.07898484286912588</c:v>
                </c:pt>
                <c:pt idx="38">
                  <c:v>0.08536489462094998</c:v>
                </c:pt>
                <c:pt idx="39">
                  <c:v>0.0915960119327995</c:v>
                </c:pt>
                <c:pt idx="40">
                  <c:v>0.10344273813108501</c:v>
                </c:pt>
                <c:pt idx="41">
                  <c:v>0.12076136619747167</c:v>
                </c:pt>
                <c:pt idx="42">
                  <c:v>0.13867265364359302</c:v>
                </c:pt>
                <c:pt idx="43">
                  <c:v>0.16205474793845107</c:v>
                </c:pt>
                <c:pt idx="44">
                  <c:v>0.1772974607013301</c:v>
                </c:pt>
                <c:pt idx="45">
                  <c:v>0.1916655624751557</c:v>
                </c:pt>
                <c:pt idx="46">
                  <c:v>0.19400894591786022</c:v>
                </c:pt>
                <c:pt idx="47">
                  <c:v>0.19847541786138892</c:v>
                </c:pt>
                <c:pt idx="48">
                  <c:v>0.19533129742735517</c:v>
                </c:pt>
                <c:pt idx="49">
                  <c:v>0.19934923570308294</c:v>
                </c:pt>
              </c:numCache>
            </c:numRef>
          </c:val>
          <c:smooth val="0"/>
        </c:ser>
        <c:axId val="47147188"/>
        <c:axId val="21671509"/>
      </c:lineChart>
      <c:catAx>
        <c:axId val="47147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1671509"/>
        <c:crosses val="autoZero"/>
        <c:auto val="1"/>
        <c:lblOffset val="100"/>
        <c:tickLblSkip val="2"/>
        <c:noMultiLvlLbl val="0"/>
      </c:catAx>
      <c:valAx>
        <c:axId val="21671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7147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"/>
          <c:y val="0.5365"/>
          <c:w val="0.1855"/>
          <c:h val="0.259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% Deeltijs Tijdskr.+LBO op 15-64jr per gewest - 2001-2014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31"/>
          <c:w val="0.859"/>
          <c:h val="0.869"/>
        </c:manualLayout>
      </c:layout>
      <c:lineChart>
        <c:grouping val="standard"/>
        <c:varyColors val="0"/>
        <c:ser>
          <c:idx val="3"/>
          <c:order val="0"/>
          <c:tx>
            <c:strRef>
              <c:f>'Geg-gewest'!$A$137:$B$137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'Geg-gewest'!$C$136:$P$136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'Geg-gewest'!$C$137:$P$137</c:f>
              <c:numCache>
                <c:ptCount val="14"/>
                <c:pt idx="0">
                  <c:v>0.015507456142942227</c:v>
                </c:pt>
                <c:pt idx="1">
                  <c:v>0.020304161859764462</c:v>
                </c:pt>
                <c:pt idx="2">
                  <c:v>0.024255314165393744</c:v>
                </c:pt>
                <c:pt idx="3">
                  <c:v>0.02732825032691439</c:v>
                </c:pt>
                <c:pt idx="4">
                  <c:v>0.030048536961950176</c:v>
                </c:pt>
                <c:pt idx="5">
                  <c:v>0.03209226551231042</c:v>
                </c:pt>
                <c:pt idx="6">
                  <c:v>0.03401832863432944</c:v>
                </c:pt>
                <c:pt idx="7">
                  <c:v>0.03582164331727431</c:v>
                </c:pt>
                <c:pt idx="8">
                  <c:v>0.0393497941679151</c:v>
                </c:pt>
                <c:pt idx="9">
                  <c:v>0.04064312830015332</c:v>
                </c:pt>
                <c:pt idx="10">
                  <c:v>0.04183175192354694</c:v>
                </c:pt>
                <c:pt idx="11">
                  <c:v>0.04135686810067234</c:v>
                </c:pt>
                <c:pt idx="12">
                  <c:v>0.04203096993470856</c:v>
                </c:pt>
                <c:pt idx="13">
                  <c:v>0.0456968476533221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'Geg-gewest'!$A$140:$B$140</c:f>
              <c:strCache>
                <c:ptCount val="1"/>
                <c:pt idx="0">
                  <c:v>België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'Geg-gewest'!$C$136:$P$136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'Geg-gewest'!$C$140:$P$140</c:f>
              <c:numCache>
                <c:ptCount val="14"/>
                <c:pt idx="0">
                  <c:v>0.012898973033697128</c:v>
                </c:pt>
                <c:pt idx="1">
                  <c:v>0.01653057034708531</c:v>
                </c:pt>
                <c:pt idx="2">
                  <c:v>0.01983682460484286</c:v>
                </c:pt>
                <c:pt idx="3">
                  <c:v>0.02246571428948545</c:v>
                </c:pt>
                <c:pt idx="4">
                  <c:v>0.024717679760225528</c:v>
                </c:pt>
                <c:pt idx="5">
                  <c:v>0.026618331347316296</c:v>
                </c:pt>
                <c:pt idx="6">
                  <c:v>0.028199258316680773</c:v>
                </c:pt>
                <c:pt idx="7">
                  <c:v>0.02956088251446475</c:v>
                </c:pt>
                <c:pt idx="8">
                  <c:v>0.03260414982575271</c:v>
                </c:pt>
                <c:pt idx="9">
                  <c:v>0.033459878218589124</c:v>
                </c:pt>
                <c:pt idx="10">
                  <c:v>0.03422016536851699</c:v>
                </c:pt>
                <c:pt idx="11">
                  <c:v>0.03347660037609346</c:v>
                </c:pt>
                <c:pt idx="12">
                  <c:v>0.03374804023095671</c:v>
                </c:pt>
                <c:pt idx="13">
                  <c:v>0.03633258159119457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'Geg-gewest'!$A$139:$B$139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'Geg-gewest'!$C$136:$P$136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'Geg-gewest'!$C$139:$P$139</c:f>
              <c:numCache>
                <c:ptCount val="14"/>
                <c:pt idx="0">
                  <c:v>0.010439869152592192</c:v>
                </c:pt>
                <c:pt idx="1">
                  <c:v>0.012584371643565701</c:v>
                </c:pt>
                <c:pt idx="2">
                  <c:v>0.015303506963249055</c:v>
                </c:pt>
                <c:pt idx="3">
                  <c:v>0.017556804035352116</c:v>
                </c:pt>
                <c:pt idx="4">
                  <c:v>0.01940294440289373</c:v>
                </c:pt>
                <c:pt idx="5">
                  <c:v>0.0212874401962415</c:v>
                </c:pt>
                <c:pt idx="6">
                  <c:v>0.02250907737983588</c:v>
                </c:pt>
                <c:pt idx="7">
                  <c:v>0.023541144164018618</c:v>
                </c:pt>
                <c:pt idx="8">
                  <c:v>0.026349579610540706</c:v>
                </c:pt>
                <c:pt idx="9">
                  <c:v>0.026725175556913016</c:v>
                </c:pt>
                <c:pt idx="10">
                  <c:v>0.027102952007150752</c:v>
                </c:pt>
                <c:pt idx="11">
                  <c:v>0.02596159461864712</c:v>
                </c:pt>
                <c:pt idx="12">
                  <c:v>0.02572658704738066</c:v>
                </c:pt>
                <c:pt idx="13">
                  <c:v>0.027130401209742288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'Geg-gewest'!$A$138:$B$138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'Geg-gewest'!$C$136:$P$136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'Geg-gewest'!$C$138:$P$138</c:f>
              <c:numCache>
                <c:ptCount val="14"/>
                <c:pt idx="0">
                  <c:v>0.005074388894069567</c:v>
                </c:pt>
                <c:pt idx="1">
                  <c:v>0.006727417561859749</c:v>
                </c:pt>
                <c:pt idx="2">
                  <c:v>0.008279668655087368</c:v>
                </c:pt>
                <c:pt idx="3">
                  <c:v>0.009649750361865638</c:v>
                </c:pt>
                <c:pt idx="4">
                  <c:v>0.010645518682184895</c:v>
                </c:pt>
                <c:pt idx="5">
                  <c:v>0.011899827833214631</c:v>
                </c:pt>
                <c:pt idx="6">
                  <c:v>0.012773545035757177</c:v>
                </c:pt>
                <c:pt idx="7">
                  <c:v>0.01292327283225642</c:v>
                </c:pt>
                <c:pt idx="8">
                  <c:v>0.014320455327641382</c:v>
                </c:pt>
                <c:pt idx="9">
                  <c:v>0.014570571275063149</c:v>
                </c:pt>
                <c:pt idx="10">
                  <c:v>0.014500892934083362</c:v>
                </c:pt>
                <c:pt idx="11">
                  <c:v>0.013771491141257631</c:v>
                </c:pt>
                <c:pt idx="12">
                  <c:v>0.013571627102592082</c:v>
                </c:pt>
                <c:pt idx="13">
                  <c:v>0.01402310924369748</c:v>
                </c:pt>
              </c:numCache>
            </c:numRef>
          </c:val>
          <c:smooth val="0"/>
        </c:ser>
        <c:axId val="60825854"/>
        <c:axId val="10561775"/>
      </c:lineChart>
      <c:catAx>
        <c:axId val="60825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0561775"/>
        <c:crosses val="autoZero"/>
        <c:auto val="1"/>
        <c:lblOffset val="100"/>
        <c:tickLblSkip val="1"/>
        <c:noMultiLvlLbl val="0"/>
      </c:catAx>
      <c:valAx>
        <c:axId val="105617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0825854"/>
        <c:crossesAt val="1"/>
        <c:crossBetween val="between"/>
        <c:dispUnits/>
        <c:majorUnit val="0.0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14975"/>
          <c:w val="0.186"/>
          <c:h val="0.228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Aantal Andere Werkl. 15-64 jarigen pr gewest - 2001-2014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5725"/>
          <c:w val="0.858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'Geg-gewest'!$A$95:$B$95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'Geg-gewest'!$C$94:$P$94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'Geg-gewest'!$C$95:$P$95</c:f>
              <c:numCache>
                <c:ptCount val="14"/>
                <c:pt idx="0">
                  <c:v>28407</c:v>
                </c:pt>
                <c:pt idx="1">
                  <c:v>28753</c:v>
                </c:pt>
                <c:pt idx="2">
                  <c:v>30076</c:v>
                </c:pt>
                <c:pt idx="3">
                  <c:v>19285</c:v>
                </c:pt>
                <c:pt idx="4">
                  <c:v>21376</c:v>
                </c:pt>
                <c:pt idx="5">
                  <c:v>22048</c:v>
                </c:pt>
                <c:pt idx="6">
                  <c:v>21494</c:v>
                </c:pt>
                <c:pt idx="7">
                  <c:v>19704</c:v>
                </c:pt>
                <c:pt idx="8">
                  <c:v>19906</c:v>
                </c:pt>
                <c:pt idx="9">
                  <c:v>20070</c:v>
                </c:pt>
                <c:pt idx="10">
                  <c:v>20312</c:v>
                </c:pt>
                <c:pt idx="11">
                  <c:v>22166</c:v>
                </c:pt>
                <c:pt idx="12">
                  <c:v>22158</c:v>
                </c:pt>
                <c:pt idx="13">
                  <c:v>20848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'Geg-gewest'!$A$97:$B$97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'Geg-gewest'!$C$94:$P$94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'Geg-gewest'!$C$97:$P$97</c:f>
              <c:numCache>
                <c:ptCount val="14"/>
                <c:pt idx="0">
                  <c:v>17000</c:v>
                </c:pt>
                <c:pt idx="1">
                  <c:v>17757</c:v>
                </c:pt>
                <c:pt idx="2">
                  <c:v>17327</c:v>
                </c:pt>
                <c:pt idx="3">
                  <c:v>13335</c:v>
                </c:pt>
                <c:pt idx="4">
                  <c:v>16480</c:v>
                </c:pt>
                <c:pt idx="5">
                  <c:v>20124</c:v>
                </c:pt>
                <c:pt idx="6">
                  <c:v>22044</c:v>
                </c:pt>
                <c:pt idx="7">
                  <c:v>20638</c:v>
                </c:pt>
                <c:pt idx="8">
                  <c:v>20888</c:v>
                </c:pt>
                <c:pt idx="9">
                  <c:v>19199</c:v>
                </c:pt>
                <c:pt idx="10">
                  <c:v>20008</c:v>
                </c:pt>
                <c:pt idx="11">
                  <c:v>21592</c:v>
                </c:pt>
                <c:pt idx="12">
                  <c:v>21464</c:v>
                </c:pt>
                <c:pt idx="13">
                  <c:v>20960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'Geg-gewest'!$A$96:$B$96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'Geg-gewest'!$C$94:$P$94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'Geg-gewest'!$C$96:$P$96</c:f>
              <c:numCache>
                <c:ptCount val="14"/>
                <c:pt idx="0">
                  <c:v>2461</c:v>
                </c:pt>
                <c:pt idx="1">
                  <c:v>2766</c:v>
                </c:pt>
                <c:pt idx="2">
                  <c:v>2791</c:v>
                </c:pt>
                <c:pt idx="3">
                  <c:v>3059</c:v>
                </c:pt>
                <c:pt idx="4">
                  <c:v>3380</c:v>
                </c:pt>
                <c:pt idx="5">
                  <c:v>3988</c:v>
                </c:pt>
                <c:pt idx="6">
                  <c:v>4716</c:v>
                </c:pt>
                <c:pt idx="7">
                  <c:v>3843</c:v>
                </c:pt>
                <c:pt idx="8">
                  <c:v>3821</c:v>
                </c:pt>
                <c:pt idx="9">
                  <c:v>4085</c:v>
                </c:pt>
                <c:pt idx="10">
                  <c:v>4197</c:v>
                </c:pt>
                <c:pt idx="11">
                  <c:v>4884</c:v>
                </c:pt>
                <c:pt idx="12">
                  <c:v>4895</c:v>
                </c:pt>
                <c:pt idx="13">
                  <c:v>5115</c:v>
                </c:pt>
              </c:numCache>
            </c:numRef>
          </c:val>
          <c:smooth val="0"/>
        </c:ser>
        <c:axId val="27947112"/>
        <c:axId val="50197417"/>
      </c:lineChart>
      <c:catAx>
        <c:axId val="27947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0197417"/>
        <c:crosses val="autoZero"/>
        <c:auto val="1"/>
        <c:lblOffset val="100"/>
        <c:tickLblSkip val="1"/>
        <c:noMultiLvlLbl val="0"/>
      </c:catAx>
      <c:valAx>
        <c:axId val="50197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7947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25"/>
          <c:y val="0.15725"/>
          <c:w val="0.186"/>
          <c:h val="0.191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¨% Andere Werkl. 15-64 jarigen per gewest - 2001-2014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5675"/>
          <c:w val="0.858"/>
          <c:h val="0.84325"/>
        </c:manualLayout>
      </c:layout>
      <c:lineChart>
        <c:grouping val="standard"/>
        <c:varyColors val="0"/>
        <c:ser>
          <c:idx val="0"/>
          <c:order val="0"/>
          <c:tx>
            <c:strRef>
              <c:f>'Geg-gewest'!$A$146:$B$146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'Geg-gewest'!$C$143:$P$143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'Geg-gewest'!$C$146:$P$146</c:f>
              <c:numCache>
                <c:ptCount val="14"/>
                <c:pt idx="0">
                  <c:v>0.007858214549217058</c:v>
                </c:pt>
                <c:pt idx="1">
                  <c:v>0.008168318429462154</c:v>
                </c:pt>
                <c:pt idx="2">
                  <c:v>0.007933574638788151</c:v>
                </c:pt>
                <c:pt idx="3">
                  <c:v>0.0060696873849274205</c:v>
                </c:pt>
                <c:pt idx="4">
                  <c:v>0.007422826588042358</c:v>
                </c:pt>
                <c:pt idx="5">
                  <c:v>0.008973740971745024</c:v>
                </c:pt>
                <c:pt idx="6">
                  <c:v>0.009729026916356584</c:v>
                </c:pt>
                <c:pt idx="7">
                  <c:v>0.00903085864264501</c:v>
                </c:pt>
                <c:pt idx="8">
                  <c:v>0.009080994883680216</c:v>
                </c:pt>
                <c:pt idx="9">
                  <c:v>0.00829461590903786</c:v>
                </c:pt>
                <c:pt idx="10">
                  <c:v>0.008602228204112886</c:v>
                </c:pt>
                <c:pt idx="11">
                  <c:v>0.00927239684072167</c:v>
                </c:pt>
                <c:pt idx="12">
                  <c:v>0.009211087163838904</c:v>
                </c:pt>
                <c:pt idx="13">
                  <c:v>0.008991559688126722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'Geg-gewest'!$A$147:$B$147</c:f>
              <c:strCache>
                <c:ptCount val="1"/>
                <c:pt idx="0">
                  <c:v>België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'Geg-gewest'!$C$143:$P$143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'Geg-gewest'!$C$147:$P$147</c:f>
              <c:numCache>
                <c:ptCount val="14"/>
                <c:pt idx="0">
                  <c:v>0.0071145222346320775</c:v>
                </c:pt>
                <c:pt idx="1">
                  <c:v>0.0072914146213397995</c:v>
                </c:pt>
                <c:pt idx="2">
                  <c:v>0.007391520664965314</c:v>
                </c:pt>
                <c:pt idx="3">
                  <c:v>0.005232555325777495</c:v>
                </c:pt>
                <c:pt idx="4">
                  <c:v>0.005996906654307146</c:v>
                </c:pt>
                <c:pt idx="5">
                  <c:v>0.006650512711523603</c:v>
                </c:pt>
                <c:pt idx="6">
                  <c:v>0.006886096054316004</c:v>
                </c:pt>
                <c:pt idx="7">
                  <c:v>0.0062467602486064745</c:v>
                </c:pt>
                <c:pt idx="8">
                  <c:v>0.006261311480563346</c:v>
                </c:pt>
                <c:pt idx="9">
                  <c:v>0.0060408250336838835</c:v>
                </c:pt>
                <c:pt idx="10">
                  <c:v>0.006166128738870017</c:v>
                </c:pt>
                <c:pt idx="11">
                  <c:v>0.006716695521679693</c:v>
                </c:pt>
                <c:pt idx="12">
                  <c:v>0.006685477509821188</c:v>
                </c:pt>
                <c:pt idx="13">
                  <c:v>0.006461227813669663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'Geg-gewest'!$A$145:$B$145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'Geg-gewest'!$C$143:$P$143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'Geg-gewest'!$C$145:$P$145</c:f>
              <c:numCache>
                <c:ptCount val="14"/>
                <c:pt idx="0">
                  <c:v>0.0038976501461626726</c:v>
                </c:pt>
                <c:pt idx="1">
                  <c:v>0.004306419110415197</c:v>
                </c:pt>
                <c:pt idx="2">
                  <c:v>0.004265144927343826</c:v>
                </c:pt>
                <c:pt idx="3">
                  <c:v>0.004626737673502663</c:v>
                </c:pt>
                <c:pt idx="4">
                  <c:v>0.005036653575837758</c:v>
                </c:pt>
                <c:pt idx="5">
                  <c:v>0.005850883170861786</c:v>
                </c:pt>
                <c:pt idx="6">
                  <c:v>0.0068160260679600414</c:v>
                </c:pt>
                <c:pt idx="7">
                  <c:v>0.005425402828748244</c:v>
                </c:pt>
                <c:pt idx="8">
                  <c:v>0.005265440705053668</c:v>
                </c:pt>
                <c:pt idx="9">
                  <c:v>0.00550761392233117</c:v>
                </c:pt>
                <c:pt idx="10">
                  <c:v>0.005542827654312192</c:v>
                </c:pt>
                <c:pt idx="11">
                  <c:v>0.006349472551109437</c:v>
                </c:pt>
                <c:pt idx="12">
                  <c:v>0.006298768812665994</c:v>
                </c:pt>
                <c:pt idx="13">
                  <c:v>0.006552316048370568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'Geg-gewest'!$A$144:$B$144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'Geg-gewest'!$C$143:$P$143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'Geg-gewest'!$C$144:$P$144</c:f>
              <c:numCache>
                <c:ptCount val="14"/>
                <c:pt idx="0">
                  <c:v>0.007221881154342107</c:v>
                </c:pt>
                <c:pt idx="1">
                  <c:v>0.00729419600876854</c:v>
                </c:pt>
                <c:pt idx="2">
                  <c:v>0.007609609547059252</c:v>
                </c:pt>
                <c:pt idx="3">
                  <c:v>0.004869313778983905</c:v>
                </c:pt>
                <c:pt idx="4">
                  <c:v>0.005364179035748918</c:v>
                </c:pt>
                <c:pt idx="5">
                  <c:v>0.005489125783648453</c:v>
                </c:pt>
                <c:pt idx="6">
                  <c:v>0.005307477575499593</c:v>
                </c:pt>
                <c:pt idx="7">
                  <c:v>0.004829818392798502</c:v>
                </c:pt>
                <c:pt idx="8">
                  <c:v>0.0048555479959491565</c:v>
                </c:pt>
                <c:pt idx="9">
                  <c:v>0.0048707684061866435</c:v>
                </c:pt>
                <c:pt idx="10">
                  <c:v>0.004910432711333909</c:v>
                </c:pt>
                <c:pt idx="11">
                  <c:v>0.00534877785095516</c:v>
                </c:pt>
                <c:pt idx="12">
                  <c:v>0.005339660534660079</c:v>
                </c:pt>
                <c:pt idx="13">
                  <c:v>0.005022976600320875</c:v>
                </c:pt>
              </c:numCache>
            </c:numRef>
          </c:val>
          <c:smooth val="0"/>
        </c:ser>
        <c:axId val="49123570"/>
        <c:axId val="39458947"/>
      </c:lineChart>
      <c:catAx>
        <c:axId val="49123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9458947"/>
        <c:crosses val="autoZero"/>
        <c:auto val="1"/>
        <c:lblOffset val="100"/>
        <c:tickLblSkip val="1"/>
        <c:noMultiLvlLbl val="0"/>
      </c:catAx>
      <c:valAx>
        <c:axId val="394589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9123570"/>
        <c:crossesAt val="1"/>
        <c:crossBetween val="between"/>
        <c:dispUnits/>
        <c:maj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597"/>
          <c:w val="0.1855"/>
          <c:h val="0.209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Relationship Id="rId6" Type="http://schemas.openxmlformats.org/officeDocument/2006/relationships/chart" Target="/xl/charts/chart2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20</xdr:row>
      <xdr:rowOff>28575</xdr:rowOff>
    </xdr:from>
    <xdr:to>
      <xdr:col>7</xdr:col>
      <xdr:colOff>581025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304800" y="3076575"/>
        <a:ext cx="45434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1</xdr:row>
      <xdr:rowOff>47625</xdr:rowOff>
    </xdr:from>
    <xdr:to>
      <xdr:col>7</xdr:col>
      <xdr:colOff>581025</xdr:colOff>
      <xdr:row>18</xdr:row>
      <xdr:rowOff>104775</xdr:rowOff>
    </xdr:to>
    <xdr:graphicFrame>
      <xdr:nvGraphicFramePr>
        <xdr:cNvPr id="2" name="Chart 4"/>
        <xdr:cNvGraphicFramePr/>
      </xdr:nvGraphicFramePr>
      <xdr:xfrm>
        <a:off x="285750" y="200025"/>
        <a:ext cx="45624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285750</xdr:colOff>
      <xdr:row>1</xdr:row>
      <xdr:rowOff>76200</xdr:rowOff>
    </xdr:from>
    <xdr:to>
      <xdr:col>15</xdr:col>
      <xdr:colOff>590550</xdr:colOff>
      <xdr:row>18</xdr:row>
      <xdr:rowOff>142875</xdr:rowOff>
    </xdr:to>
    <xdr:graphicFrame>
      <xdr:nvGraphicFramePr>
        <xdr:cNvPr id="3" name="Chart 7"/>
        <xdr:cNvGraphicFramePr/>
      </xdr:nvGraphicFramePr>
      <xdr:xfrm>
        <a:off x="5162550" y="228600"/>
        <a:ext cx="45720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333375</xdr:colOff>
      <xdr:row>20</xdr:row>
      <xdr:rowOff>95250</xdr:rowOff>
    </xdr:from>
    <xdr:to>
      <xdr:col>16</xdr:col>
      <xdr:colOff>9525</xdr:colOff>
      <xdr:row>37</xdr:row>
      <xdr:rowOff>142875</xdr:rowOff>
    </xdr:to>
    <xdr:graphicFrame>
      <xdr:nvGraphicFramePr>
        <xdr:cNvPr id="4" name="Chart 8"/>
        <xdr:cNvGraphicFramePr/>
      </xdr:nvGraphicFramePr>
      <xdr:xfrm>
        <a:off x="5210175" y="3143250"/>
        <a:ext cx="4552950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295275</xdr:colOff>
      <xdr:row>1</xdr:row>
      <xdr:rowOff>104775</xdr:rowOff>
    </xdr:from>
    <xdr:to>
      <xdr:col>23</xdr:col>
      <xdr:colOff>571500</xdr:colOff>
      <xdr:row>18</xdr:row>
      <xdr:rowOff>142875</xdr:rowOff>
    </xdr:to>
    <xdr:graphicFrame>
      <xdr:nvGraphicFramePr>
        <xdr:cNvPr id="5" name="Chart 9"/>
        <xdr:cNvGraphicFramePr/>
      </xdr:nvGraphicFramePr>
      <xdr:xfrm>
        <a:off x="10048875" y="257175"/>
        <a:ext cx="4543425" cy="2628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285750</xdr:colOff>
      <xdr:row>20</xdr:row>
      <xdr:rowOff>95250</xdr:rowOff>
    </xdr:from>
    <xdr:to>
      <xdr:col>23</xdr:col>
      <xdr:colOff>571500</xdr:colOff>
      <xdr:row>38</xdr:row>
      <xdr:rowOff>47625</xdr:rowOff>
    </xdr:to>
    <xdr:graphicFrame>
      <xdr:nvGraphicFramePr>
        <xdr:cNvPr id="6" name="Chart 10"/>
        <xdr:cNvGraphicFramePr/>
      </xdr:nvGraphicFramePr>
      <xdr:xfrm>
        <a:off x="10039350" y="3143250"/>
        <a:ext cx="4552950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20</xdr:row>
      <xdr:rowOff>28575</xdr:rowOff>
    </xdr:from>
    <xdr:to>
      <xdr:col>7</xdr:col>
      <xdr:colOff>581025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304800" y="3076575"/>
        <a:ext cx="45434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1</xdr:row>
      <xdr:rowOff>57150</xdr:rowOff>
    </xdr:from>
    <xdr:to>
      <xdr:col>15</xdr:col>
      <xdr:colOff>571500</xdr:colOff>
      <xdr:row>18</xdr:row>
      <xdr:rowOff>95250</xdr:rowOff>
    </xdr:to>
    <xdr:graphicFrame>
      <xdr:nvGraphicFramePr>
        <xdr:cNvPr id="2" name="Chart 2"/>
        <xdr:cNvGraphicFramePr/>
      </xdr:nvGraphicFramePr>
      <xdr:xfrm>
        <a:off x="5172075" y="209550"/>
        <a:ext cx="454342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333375</xdr:colOff>
      <xdr:row>20</xdr:row>
      <xdr:rowOff>38100</xdr:rowOff>
    </xdr:from>
    <xdr:to>
      <xdr:col>16</xdr:col>
      <xdr:colOff>9525</xdr:colOff>
      <xdr:row>37</xdr:row>
      <xdr:rowOff>85725</xdr:rowOff>
    </xdr:to>
    <xdr:graphicFrame>
      <xdr:nvGraphicFramePr>
        <xdr:cNvPr id="3" name="Chart 3"/>
        <xdr:cNvGraphicFramePr/>
      </xdr:nvGraphicFramePr>
      <xdr:xfrm>
        <a:off x="5210175" y="3086100"/>
        <a:ext cx="45529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285750</xdr:colOff>
      <xdr:row>1</xdr:row>
      <xdr:rowOff>47625</xdr:rowOff>
    </xdr:from>
    <xdr:to>
      <xdr:col>7</xdr:col>
      <xdr:colOff>581025</xdr:colOff>
      <xdr:row>18</xdr:row>
      <xdr:rowOff>104775</xdr:rowOff>
    </xdr:to>
    <xdr:graphicFrame>
      <xdr:nvGraphicFramePr>
        <xdr:cNvPr id="4" name="Chart 4"/>
        <xdr:cNvGraphicFramePr/>
      </xdr:nvGraphicFramePr>
      <xdr:xfrm>
        <a:off x="285750" y="200025"/>
        <a:ext cx="4562475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304800</xdr:colOff>
      <xdr:row>1</xdr:row>
      <xdr:rowOff>57150</xdr:rowOff>
    </xdr:from>
    <xdr:to>
      <xdr:col>23</xdr:col>
      <xdr:colOff>590550</xdr:colOff>
      <xdr:row>18</xdr:row>
      <xdr:rowOff>104775</xdr:rowOff>
    </xdr:to>
    <xdr:graphicFrame>
      <xdr:nvGraphicFramePr>
        <xdr:cNvPr id="5" name="Chart 5"/>
        <xdr:cNvGraphicFramePr/>
      </xdr:nvGraphicFramePr>
      <xdr:xfrm>
        <a:off x="10058400" y="209550"/>
        <a:ext cx="4552950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314325</xdr:colOff>
      <xdr:row>20</xdr:row>
      <xdr:rowOff>66675</xdr:rowOff>
    </xdr:from>
    <xdr:to>
      <xdr:col>24</xdr:col>
      <xdr:colOff>0</xdr:colOff>
      <xdr:row>37</xdr:row>
      <xdr:rowOff>123825</xdr:rowOff>
    </xdr:to>
    <xdr:graphicFrame>
      <xdr:nvGraphicFramePr>
        <xdr:cNvPr id="6" name="Chart 6"/>
        <xdr:cNvGraphicFramePr/>
      </xdr:nvGraphicFramePr>
      <xdr:xfrm>
        <a:off x="10067925" y="3114675"/>
        <a:ext cx="4562475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20</xdr:row>
      <xdr:rowOff>28575</xdr:rowOff>
    </xdr:from>
    <xdr:to>
      <xdr:col>7</xdr:col>
      <xdr:colOff>581025</xdr:colOff>
      <xdr:row>37</xdr:row>
      <xdr:rowOff>66675</xdr:rowOff>
    </xdr:to>
    <xdr:graphicFrame>
      <xdr:nvGraphicFramePr>
        <xdr:cNvPr id="1" name="Chart 2"/>
        <xdr:cNvGraphicFramePr/>
      </xdr:nvGraphicFramePr>
      <xdr:xfrm>
        <a:off x="304800" y="3076575"/>
        <a:ext cx="45434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1</xdr:row>
      <xdr:rowOff>57150</xdr:rowOff>
    </xdr:from>
    <xdr:to>
      <xdr:col>15</xdr:col>
      <xdr:colOff>571500</xdr:colOff>
      <xdr:row>18</xdr:row>
      <xdr:rowOff>95250</xdr:rowOff>
    </xdr:to>
    <xdr:graphicFrame>
      <xdr:nvGraphicFramePr>
        <xdr:cNvPr id="2" name="Chart 3"/>
        <xdr:cNvGraphicFramePr/>
      </xdr:nvGraphicFramePr>
      <xdr:xfrm>
        <a:off x="5172075" y="209550"/>
        <a:ext cx="454342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333375</xdr:colOff>
      <xdr:row>20</xdr:row>
      <xdr:rowOff>38100</xdr:rowOff>
    </xdr:from>
    <xdr:to>
      <xdr:col>16</xdr:col>
      <xdr:colOff>9525</xdr:colOff>
      <xdr:row>37</xdr:row>
      <xdr:rowOff>85725</xdr:rowOff>
    </xdr:to>
    <xdr:graphicFrame>
      <xdr:nvGraphicFramePr>
        <xdr:cNvPr id="3" name="Chart 6"/>
        <xdr:cNvGraphicFramePr/>
      </xdr:nvGraphicFramePr>
      <xdr:xfrm>
        <a:off x="5210175" y="3086100"/>
        <a:ext cx="45529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285750</xdr:colOff>
      <xdr:row>1</xdr:row>
      <xdr:rowOff>47625</xdr:rowOff>
    </xdr:from>
    <xdr:to>
      <xdr:col>7</xdr:col>
      <xdr:colOff>581025</xdr:colOff>
      <xdr:row>18</xdr:row>
      <xdr:rowOff>104775</xdr:rowOff>
    </xdr:to>
    <xdr:graphicFrame>
      <xdr:nvGraphicFramePr>
        <xdr:cNvPr id="4" name="Chart 8"/>
        <xdr:cNvGraphicFramePr/>
      </xdr:nvGraphicFramePr>
      <xdr:xfrm>
        <a:off x="285750" y="200025"/>
        <a:ext cx="4562475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295275</xdr:colOff>
      <xdr:row>1</xdr:row>
      <xdr:rowOff>95250</xdr:rowOff>
    </xdr:from>
    <xdr:to>
      <xdr:col>23</xdr:col>
      <xdr:colOff>581025</xdr:colOff>
      <xdr:row>18</xdr:row>
      <xdr:rowOff>142875</xdr:rowOff>
    </xdr:to>
    <xdr:graphicFrame>
      <xdr:nvGraphicFramePr>
        <xdr:cNvPr id="5" name="Chart 9"/>
        <xdr:cNvGraphicFramePr/>
      </xdr:nvGraphicFramePr>
      <xdr:xfrm>
        <a:off x="10048875" y="247650"/>
        <a:ext cx="4552950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342900</xdr:colOff>
      <xdr:row>20</xdr:row>
      <xdr:rowOff>114300</xdr:rowOff>
    </xdr:from>
    <xdr:to>
      <xdr:col>24</xdr:col>
      <xdr:colOff>28575</xdr:colOff>
      <xdr:row>38</xdr:row>
      <xdr:rowOff>19050</xdr:rowOff>
    </xdr:to>
    <xdr:graphicFrame>
      <xdr:nvGraphicFramePr>
        <xdr:cNvPr id="6" name="Chart 10"/>
        <xdr:cNvGraphicFramePr/>
      </xdr:nvGraphicFramePr>
      <xdr:xfrm>
        <a:off x="10096500" y="3162300"/>
        <a:ext cx="4562475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0</xdr:rowOff>
    </xdr:from>
    <xdr:to>
      <xdr:col>8</xdr:col>
      <xdr:colOff>47625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390525" y="304800"/>
        <a:ext cx="45339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276225</xdr:colOff>
      <xdr:row>21</xdr:row>
      <xdr:rowOff>76200</xdr:rowOff>
    </xdr:from>
    <xdr:to>
      <xdr:col>15</xdr:col>
      <xdr:colOff>552450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5153025" y="3276600"/>
        <a:ext cx="454342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161925</xdr:colOff>
      <xdr:row>2</xdr:row>
      <xdr:rowOff>95250</xdr:rowOff>
    </xdr:from>
    <xdr:to>
      <xdr:col>23</xdr:col>
      <xdr:colOff>438150</xdr:colOff>
      <xdr:row>19</xdr:row>
      <xdr:rowOff>133350</xdr:rowOff>
    </xdr:to>
    <xdr:graphicFrame>
      <xdr:nvGraphicFramePr>
        <xdr:cNvPr id="3" name="Chart 3"/>
        <xdr:cNvGraphicFramePr/>
      </xdr:nvGraphicFramePr>
      <xdr:xfrm>
        <a:off x="9915525" y="400050"/>
        <a:ext cx="4543425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180975</xdr:colOff>
      <xdr:row>21</xdr:row>
      <xdr:rowOff>19050</xdr:rowOff>
    </xdr:from>
    <xdr:to>
      <xdr:col>23</xdr:col>
      <xdr:colOff>466725</xdr:colOff>
      <xdr:row>38</xdr:row>
      <xdr:rowOff>123825</xdr:rowOff>
    </xdr:to>
    <xdr:graphicFrame>
      <xdr:nvGraphicFramePr>
        <xdr:cNvPr id="4" name="Chart 4"/>
        <xdr:cNvGraphicFramePr/>
      </xdr:nvGraphicFramePr>
      <xdr:xfrm>
        <a:off x="9934575" y="3219450"/>
        <a:ext cx="455295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371475</xdr:colOff>
      <xdr:row>21</xdr:row>
      <xdr:rowOff>47625</xdr:rowOff>
    </xdr:from>
    <xdr:to>
      <xdr:col>8</xdr:col>
      <xdr:colOff>38100</xdr:colOff>
      <xdr:row>38</xdr:row>
      <xdr:rowOff>85725</xdr:rowOff>
    </xdr:to>
    <xdr:graphicFrame>
      <xdr:nvGraphicFramePr>
        <xdr:cNvPr id="5" name="Chart 5"/>
        <xdr:cNvGraphicFramePr/>
      </xdr:nvGraphicFramePr>
      <xdr:xfrm>
        <a:off x="371475" y="3248025"/>
        <a:ext cx="4543425" cy="2628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85725</xdr:rowOff>
    </xdr:from>
    <xdr:to>
      <xdr:col>7</xdr:col>
      <xdr:colOff>447675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190500" y="238125"/>
        <a:ext cx="45243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20</xdr:row>
      <xdr:rowOff>85725</xdr:rowOff>
    </xdr:from>
    <xdr:to>
      <xdr:col>7</xdr:col>
      <xdr:colOff>476250</xdr:colOff>
      <xdr:row>38</xdr:row>
      <xdr:rowOff>0</xdr:rowOff>
    </xdr:to>
    <xdr:graphicFrame>
      <xdr:nvGraphicFramePr>
        <xdr:cNvPr id="2" name="Chart 2"/>
        <xdr:cNvGraphicFramePr/>
      </xdr:nvGraphicFramePr>
      <xdr:xfrm>
        <a:off x="209550" y="3133725"/>
        <a:ext cx="45339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76200</xdr:colOff>
      <xdr:row>1</xdr:row>
      <xdr:rowOff>95250</xdr:rowOff>
    </xdr:from>
    <xdr:to>
      <xdr:col>23</xdr:col>
      <xdr:colOff>333375</xdr:colOff>
      <xdr:row>18</xdr:row>
      <xdr:rowOff>114300</xdr:rowOff>
    </xdr:to>
    <xdr:graphicFrame>
      <xdr:nvGraphicFramePr>
        <xdr:cNvPr id="3" name="Chart 3"/>
        <xdr:cNvGraphicFramePr/>
      </xdr:nvGraphicFramePr>
      <xdr:xfrm>
        <a:off x="9829800" y="247650"/>
        <a:ext cx="45243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95250</xdr:colOff>
      <xdr:row>20</xdr:row>
      <xdr:rowOff>123825</xdr:rowOff>
    </xdr:from>
    <xdr:to>
      <xdr:col>23</xdr:col>
      <xdr:colOff>371475</xdr:colOff>
      <xdr:row>38</xdr:row>
      <xdr:rowOff>66675</xdr:rowOff>
    </xdr:to>
    <xdr:graphicFrame>
      <xdr:nvGraphicFramePr>
        <xdr:cNvPr id="4" name="Chart 4"/>
        <xdr:cNvGraphicFramePr/>
      </xdr:nvGraphicFramePr>
      <xdr:xfrm>
        <a:off x="9848850" y="3171825"/>
        <a:ext cx="4543425" cy="2686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180975</xdr:colOff>
      <xdr:row>20</xdr:row>
      <xdr:rowOff>85725</xdr:rowOff>
    </xdr:from>
    <xdr:to>
      <xdr:col>15</xdr:col>
      <xdr:colOff>457200</xdr:colOff>
      <xdr:row>38</xdr:row>
      <xdr:rowOff>28575</xdr:rowOff>
    </xdr:to>
    <xdr:graphicFrame>
      <xdr:nvGraphicFramePr>
        <xdr:cNvPr id="5" name="Chart 5"/>
        <xdr:cNvGraphicFramePr/>
      </xdr:nvGraphicFramePr>
      <xdr:xfrm>
        <a:off x="5057775" y="3133725"/>
        <a:ext cx="4543425" cy="2686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114300</xdr:colOff>
      <xdr:row>1</xdr:row>
      <xdr:rowOff>123825</xdr:rowOff>
    </xdr:from>
    <xdr:to>
      <xdr:col>15</xdr:col>
      <xdr:colOff>381000</xdr:colOff>
      <xdr:row>19</xdr:row>
      <xdr:rowOff>0</xdr:rowOff>
    </xdr:to>
    <xdr:graphicFrame>
      <xdr:nvGraphicFramePr>
        <xdr:cNvPr id="6" name="Chart 6"/>
        <xdr:cNvGraphicFramePr/>
      </xdr:nvGraphicFramePr>
      <xdr:xfrm>
        <a:off x="4991100" y="276225"/>
        <a:ext cx="45339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20</xdr:row>
      <xdr:rowOff>85725</xdr:rowOff>
    </xdr:from>
    <xdr:to>
      <xdr:col>7</xdr:col>
      <xdr:colOff>447675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209550" y="3133725"/>
        <a:ext cx="45053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</xdr:row>
      <xdr:rowOff>104775</xdr:rowOff>
    </xdr:from>
    <xdr:to>
      <xdr:col>7</xdr:col>
      <xdr:colOff>457200</xdr:colOff>
      <xdr:row>18</xdr:row>
      <xdr:rowOff>114300</xdr:rowOff>
    </xdr:to>
    <xdr:graphicFrame>
      <xdr:nvGraphicFramePr>
        <xdr:cNvPr id="2" name="Chart 3"/>
        <xdr:cNvGraphicFramePr/>
      </xdr:nvGraphicFramePr>
      <xdr:xfrm>
        <a:off x="209550" y="257175"/>
        <a:ext cx="45148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</xdr:colOff>
      <xdr:row>20</xdr:row>
      <xdr:rowOff>76200</xdr:rowOff>
    </xdr:from>
    <xdr:to>
      <xdr:col>15</xdr:col>
      <xdr:colOff>304800</xdr:colOff>
      <xdr:row>37</xdr:row>
      <xdr:rowOff>85725</xdr:rowOff>
    </xdr:to>
    <xdr:graphicFrame>
      <xdr:nvGraphicFramePr>
        <xdr:cNvPr id="3" name="Chart 7"/>
        <xdr:cNvGraphicFramePr/>
      </xdr:nvGraphicFramePr>
      <xdr:xfrm>
        <a:off x="4933950" y="3124200"/>
        <a:ext cx="451485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561975</xdr:colOff>
      <xdr:row>20</xdr:row>
      <xdr:rowOff>76200</xdr:rowOff>
    </xdr:from>
    <xdr:to>
      <xdr:col>23</xdr:col>
      <xdr:colOff>209550</xdr:colOff>
      <xdr:row>37</xdr:row>
      <xdr:rowOff>95250</xdr:rowOff>
    </xdr:to>
    <xdr:graphicFrame>
      <xdr:nvGraphicFramePr>
        <xdr:cNvPr id="4" name="Chart 8"/>
        <xdr:cNvGraphicFramePr/>
      </xdr:nvGraphicFramePr>
      <xdr:xfrm>
        <a:off x="9705975" y="3124200"/>
        <a:ext cx="452437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590550</xdr:colOff>
      <xdr:row>2</xdr:row>
      <xdr:rowOff>19050</xdr:rowOff>
    </xdr:from>
    <xdr:to>
      <xdr:col>23</xdr:col>
      <xdr:colOff>247650</xdr:colOff>
      <xdr:row>19</xdr:row>
      <xdr:rowOff>47625</xdr:rowOff>
    </xdr:to>
    <xdr:graphicFrame>
      <xdr:nvGraphicFramePr>
        <xdr:cNvPr id="5" name="Chart 9"/>
        <xdr:cNvGraphicFramePr/>
      </xdr:nvGraphicFramePr>
      <xdr:xfrm>
        <a:off x="9734550" y="323850"/>
        <a:ext cx="45339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38100</xdr:colOff>
      <xdr:row>1</xdr:row>
      <xdr:rowOff>142875</xdr:rowOff>
    </xdr:from>
    <xdr:to>
      <xdr:col>15</xdr:col>
      <xdr:colOff>295275</xdr:colOff>
      <xdr:row>19</xdr:row>
      <xdr:rowOff>9525</xdr:rowOff>
    </xdr:to>
    <xdr:graphicFrame>
      <xdr:nvGraphicFramePr>
        <xdr:cNvPr id="6" name="Chart 10"/>
        <xdr:cNvGraphicFramePr/>
      </xdr:nvGraphicFramePr>
      <xdr:xfrm>
        <a:off x="4914900" y="295275"/>
        <a:ext cx="4524375" cy="2609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22" sqref="Q22"/>
    </sheetView>
  </sheetViews>
  <sheetFormatPr defaultColWidth="9.140625" defaultRowHeight="12"/>
  <cols>
    <col min="1" max="16384" width="9.140625" style="1" customWidth="1"/>
  </cols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V40" sqref="V40"/>
    </sheetView>
  </sheetViews>
  <sheetFormatPr defaultColWidth="9.140625" defaultRowHeight="12"/>
  <cols>
    <col min="1" max="16384" width="9.140625" style="1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V40" sqref="V40"/>
    </sheetView>
  </sheetViews>
  <sheetFormatPr defaultColWidth="9.140625" defaultRowHeight="12"/>
  <cols>
    <col min="1" max="16384" width="9.140625" style="1" customWidth="1"/>
  </cols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" sqref="I3"/>
    </sheetView>
  </sheetViews>
  <sheetFormatPr defaultColWidth="9.140625" defaultRowHeight="12"/>
  <cols>
    <col min="1" max="16384" width="9.140625" style="1" customWidth="1"/>
  </cols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41" sqref="I41"/>
    </sheetView>
  </sheetViews>
  <sheetFormatPr defaultColWidth="9.140625" defaultRowHeight="12"/>
  <cols>
    <col min="1" max="16384" width="9.140625" style="1" customWidth="1"/>
  </cols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40" sqref="L40"/>
    </sheetView>
  </sheetViews>
  <sheetFormatPr defaultColWidth="9.140625" defaultRowHeight="12"/>
  <cols>
    <col min="1" max="16384" width="9.140625" style="1" customWidth="1"/>
  </cols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133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"/>
  <cols>
    <col min="1" max="1" width="11.57421875" style="1" customWidth="1"/>
    <col min="2" max="16384" width="9.140625" style="1" customWidth="1"/>
  </cols>
  <sheetData>
    <row r="1" ht="12">
      <c r="A1" s="7" t="s">
        <v>42</v>
      </c>
    </row>
    <row r="2" spans="1:53" ht="12">
      <c r="A2" s="14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3"/>
    </row>
    <row r="3" spans="1:53" s="9" customFormat="1" ht="12">
      <c r="A3" s="20"/>
      <c r="B3" s="21">
        <v>15</v>
      </c>
      <c r="C3" s="21">
        <v>16</v>
      </c>
      <c r="D3" s="21">
        <v>17</v>
      </c>
      <c r="E3" s="21">
        <v>18</v>
      </c>
      <c r="F3" s="21">
        <v>19</v>
      </c>
      <c r="G3" s="21">
        <v>20</v>
      </c>
      <c r="H3" s="21">
        <v>21</v>
      </c>
      <c r="I3" s="21">
        <v>22</v>
      </c>
      <c r="J3" s="21">
        <v>23</v>
      </c>
      <c r="K3" s="21">
        <v>24</v>
      </c>
      <c r="L3" s="21">
        <v>25</v>
      </c>
      <c r="M3" s="21">
        <v>26</v>
      </c>
      <c r="N3" s="21">
        <v>27</v>
      </c>
      <c r="O3" s="21">
        <v>28</v>
      </c>
      <c r="P3" s="21">
        <v>29</v>
      </c>
      <c r="Q3" s="21">
        <v>30</v>
      </c>
      <c r="R3" s="21">
        <v>31</v>
      </c>
      <c r="S3" s="21">
        <v>32</v>
      </c>
      <c r="T3" s="21">
        <v>33</v>
      </c>
      <c r="U3" s="21">
        <v>34</v>
      </c>
      <c r="V3" s="21">
        <v>35</v>
      </c>
      <c r="W3" s="21">
        <v>36</v>
      </c>
      <c r="X3" s="21">
        <v>37</v>
      </c>
      <c r="Y3" s="21">
        <v>38</v>
      </c>
      <c r="Z3" s="21">
        <v>39</v>
      </c>
      <c r="AA3" s="21">
        <v>40</v>
      </c>
      <c r="AB3" s="21">
        <v>41</v>
      </c>
      <c r="AC3" s="21">
        <v>42</v>
      </c>
      <c r="AD3" s="21">
        <v>43</v>
      </c>
      <c r="AE3" s="21">
        <v>44</v>
      </c>
      <c r="AF3" s="21">
        <v>45</v>
      </c>
      <c r="AG3" s="21">
        <v>46</v>
      </c>
      <c r="AH3" s="21">
        <v>47</v>
      </c>
      <c r="AI3" s="21">
        <v>48</v>
      </c>
      <c r="AJ3" s="21">
        <v>49</v>
      </c>
      <c r="AK3" s="21">
        <v>50</v>
      </c>
      <c r="AL3" s="21">
        <v>51</v>
      </c>
      <c r="AM3" s="21">
        <v>52</v>
      </c>
      <c r="AN3" s="21">
        <v>53</v>
      </c>
      <c r="AO3" s="21">
        <v>54</v>
      </c>
      <c r="AP3" s="21">
        <v>55</v>
      </c>
      <c r="AQ3" s="21">
        <v>56</v>
      </c>
      <c r="AR3" s="21">
        <v>57</v>
      </c>
      <c r="AS3" s="21">
        <v>58</v>
      </c>
      <c r="AT3" s="21">
        <v>59</v>
      </c>
      <c r="AU3" s="21">
        <v>60</v>
      </c>
      <c r="AV3" s="21">
        <v>61</v>
      </c>
      <c r="AW3" s="21">
        <v>62</v>
      </c>
      <c r="AX3" s="21">
        <v>63</v>
      </c>
      <c r="AY3" s="21">
        <v>64</v>
      </c>
      <c r="AZ3" s="22"/>
      <c r="BA3" s="17" t="s">
        <v>12</v>
      </c>
    </row>
    <row r="4" spans="1:53" ht="12">
      <c r="A4" s="24" t="s">
        <v>13</v>
      </c>
      <c r="B4" s="25"/>
      <c r="C4" s="25"/>
      <c r="D4" s="25">
        <v>0</v>
      </c>
      <c r="E4" s="25">
        <v>42</v>
      </c>
      <c r="F4" s="25">
        <v>766</v>
      </c>
      <c r="G4" s="25">
        <v>1870</v>
      </c>
      <c r="H4" s="25">
        <v>2715</v>
      </c>
      <c r="I4" s="25">
        <v>3338</v>
      </c>
      <c r="J4" s="25">
        <v>3755</v>
      </c>
      <c r="K4" s="25">
        <v>3954</v>
      </c>
      <c r="L4" s="25">
        <v>3913</v>
      </c>
      <c r="M4" s="25">
        <v>4122</v>
      </c>
      <c r="N4" s="25">
        <v>3997</v>
      </c>
      <c r="O4" s="25">
        <v>3727</v>
      </c>
      <c r="P4" s="25">
        <v>3773</v>
      </c>
      <c r="Q4" s="25">
        <v>3832</v>
      </c>
      <c r="R4" s="25">
        <v>3634</v>
      </c>
      <c r="S4" s="25">
        <v>3548</v>
      </c>
      <c r="T4" s="25">
        <v>3723</v>
      </c>
      <c r="U4" s="25">
        <v>3599</v>
      </c>
      <c r="V4" s="25">
        <v>3623</v>
      </c>
      <c r="W4" s="25">
        <v>3255</v>
      </c>
      <c r="X4" s="25">
        <v>3291</v>
      </c>
      <c r="Y4" s="25">
        <v>3183</v>
      </c>
      <c r="Z4" s="25">
        <v>3149</v>
      </c>
      <c r="AA4" s="25">
        <v>2966</v>
      </c>
      <c r="AB4" s="25">
        <v>3132</v>
      </c>
      <c r="AC4" s="25">
        <v>3065</v>
      </c>
      <c r="AD4" s="25">
        <v>3207</v>
      </c>
      <c r="AE4" s="25">
        <v>3301</v>
      </c>
      <c r="AF4" s="25">
        <v>3290</v>
      </c>
      <c r="AG4" s="25">
        <v>3207</v>
      </c>
      <c r="AH4" s="25">
        <v>3310</v>
      </c>
      <c r="AI4" s="25">
        <v>3380</v>
      </c>
      <c r="AJ4" s="25">
        <v>3527</v>
      </c>
      <c r="AK4" s="25">
        <v>3543</v>
      </c>
      <c r="AL4" s="25">
        <v>3694</v>
      </c>
      <c r="AM4" s="25">
        <v>3848</v>
      </c>
      <c r="AN4" s="25">
        <v>3865</v>
      </c>
      <c r="AO4" s="25">
        <v>4237</v>
      </c>
      <c r="AP4" s="25">
        <v>4618</v>
      </c>
      <c r="AQ4" s="25">
        <v>4928</v>
      </c>
      <c r="AR4" s="25">
        <v>5482</v>
      </c>
      <c r="AS4" s="25">
        <v>5771</v>
      </c>
      <c r="AT4" s="25">
        <v>6467</v>
      </c>
      <c r="AU4" s="25">
        <v>761</v>
      </c>
      <c r="AV4" s="25">
        <v>354</v>
      </c>
      <c r="AW4" s="25">
        <v>282</v>
      </c>
      <c r="AX4" s="25">
        <v>172</v>
      </c>
      <c r="AY4" s="25">
        <v>122</v>
      </c>
      <c r="AZ4" s="25">
        <v>4</v>
      </c>
      <c r="BA4" s="26">
        <v>151342</v>
      </c>
    </row>
    <row r="5" spans="1:53" ht="12">
      <c r="A5" s="27" t="s">
        <v>15</v>
      </c>
      <c r="B5" s="10"/>
      <c r="C5" s="10"/>
      <c r="D5" s="10">
        <v>0</v>
      </c>
      <c r="E5" s="10">
        <v>1</v>
      </c>
      <c r="F5" s="10">
        <v>71</v>
      </c>
      <c r="G5" s="10">
        <v>362</v>
      </c>
      <c r="H5" s="10">
        <v>597</v>
      </c>
      <c r="I5" s="10">
        <v>933</v>
      </c>
      <c r="J5" s="10">
        <v>1266</v>
      </c>
      <c r="K5" s="10">
        <v>1404</v>
      </c>
      <c r="L5" s="10">
        <v>1751</v>
      </c>
      <c r="M5" s="10">
        <v>1955</v>
      </c>
      <c r="N5" s="10">
        <v>2027</v>
      </c>
      <c r="O5" s="10">
        <v>2024</v>
      </c>
      <c r="P5" s="10">
        <v>2069</v>
      </c>
      <c r="Q5" s="10">
        <v>2078</v>
      </c>
      <c r="R5" s="10">
        <v>2061</v>
      </c>
      <c r="S5" s="10">
        <v>2151</v>
      </c>
      <c r="T5" s="10">
        <v>2120</v>
      </c>
      <c r="U5" s="10">
        <v>2266</v>
      </c>
      <c r="V5" s="10">
        <v>2086</v>
      </c>
      <c r="W5" s="10">
        <v>2132</v>
      </c>
      <c r="X5" s="10">
        <v>1976</v>
      </c>
      <c r="Y5" s="10">
        <v>2016</v>
      </c>
      <c r="Z5" s="10">
        <v>1915</v>
      </c>
      <c r="AA5" s="10">
        <v>1862</v>
      </c>
      <c r="AB5" s="10">
        <v>1866</v>
      </c>
      <c r="AC5" s="10">
        <v>1810</v>
      </c>
      <c r="AD5" s="10">
        <v>1816</v>
      </c>
      <c r="AE5" s="10">
        <v>1865</v>
      </c>
      <c r="AF5" s="10">
        <v>1752</v>
      </c>
      <c r="AG5" s="10">
        <v>1715</v>
      </c>
      <c r="AH5" s="10">
        <v>1603</v>
      </c>
      <c r="AI5" s="10">
        <v>1558</v>
      </c>
      <c r="AJ5" s="10">
        <v>1619</v>
      </c>
      <c r="AK5" s="10">
        <v>1592</v>
      </c>
      <c r="AL5" s="10">
        <v>1575</v>
      </c>
      <c r="AM5" s="10">
        <v>1548</v>
      </c>
      <c r="AN5" s="10">
        <v>1573</v>
      </c>
      <c r="AO5" s="10">
        <v>1718</v>
      </c>
      <c r="AP5" s="10">
        <v>1622</v>
      </c>
      <c r="AQ5" s="10">
        <v>1677</v>
      </c>
      <c r="AR5" s="10">
        <v>1722</v>
      </c>
      <c r="AS5" s="10">
        <v>1745</v>
      </c>
      <c r="AT5" s="10">
        <v>1820</v>
      </c>
      <c r="AU5" s="10">
        <v>568</v>
      </c>
      <c r="AV5" s="10">
        <v>432</v>
      </c>
      <c r="AW5" s="10">
        <v>330</v>
      </c>
      <c r="AX5" s="10">
        <v>204</v>
      </c>
      <c r="AY5" s="10">
        <v>148</v>
      </c>
      <c r="AZ5" s="10">
        <v>10</v>
      </c>
      <c r="BA5" s="19">
        <v>71011</v>
      </c>
    </row>
    <row r="6" spans="1:53" ht="12">
      <c r="A6" s="27" t="s">
        <v>14</v>
      </c>
      <c r="B6" s="10"/>
      <c r="C6" s="10"/>
      <c r="D6" s="10">
        <v>4</v>
      </c>
      <c r="E6" s="10">
        <v>126</v>
      </c>
      <c r="F6" s="10">
        <v>855</v>
      </c>
      <c r="G6" s="10">
        <v>2328</v>
      </c>
      <c r="H6" s="10">
        <v>3934</v>
      </c>
      <c r="I6" s="10">
        <v>5188</v>
      </c>
      <c r="J6" s="10">
        <v>5851</v>
      </c>
      <c r="K6" s="10">
        <v>6357</v>
      </c>
      <c r="L6" s="10">
        <v>6301</v>
      </c>
      <c r="M6" s="10">
        <v>6158</v>
      </c>
      <c r="N6" s="10">
        <v>5630</v>
      </c>
      <c r="O6" s="10">
        <v>5451</v>
      </c>
      <c r="P6" s="10">
        <v>4937</v>
      </c>
      <c r="Q6" s="10">
        <v>4620</v>
      </c>
      <c r="R6" s="10">
        <v>4405</v>
      </c>
      <c r="S6" s="10">
        <v>4242</v>
      </c>
      <c r="T6" s="10">
        <v>4134</v>
      </c>
      <c r="U6" s="10">
        <v>4029</v>
      </c>
      <c r="V6" s="10">
        <v>3874</v>
      </c>
      <c r="W6" s="10">
        <v>3704</v>
      </c>
      <c r="X6" s="10">
        <v>3695</v>
      </c>
      <c r="Y6" s="10">
        <v>3577</v>
      </c>
      <c r="Z6" s="10">
        <v>3536</v>
      </c>
      <c r="AA6" s="10">
        <v>3610</v>
      </c>
      <c r="AB6" s="10">
        <v>3721</v>
      </c>
      <c r="AC6" s="10">
        <v>3747</v>
      </c>
      <c r="AD6" s="10">
        <v>3612</v>
      </c>
      <c r="AE6" s="10">
        <v>3691</v>
      </c>
      <c r="AF6" s="10">
        <v>3393</v>
      </c>
      <c r="AG6" s="10">
        <v>3424</v>
      </c>
      <c r="AH6" s="10">
        <v>3427</v>
      </c>
      <c r="AI6" s="10">
        <v>3413</v>
      </c>
      <c r="AJ6" s="10">
        <v>3490</v>
      </c>
      <c r="AK6" s="10">
        <v>3608</v>
      </c>
      <c r="AL6" s="10">
        <v>3827</v>
      </c>
      <c r="AM6" s="10">
        <v>3998</v>
      </c>
      <c r="AN6" s="10">
        <v>4247</v>
      </c>
      <c r="AO6" s="10">
        <v>4453</v>
      </c>
      <c r="AP6" s="10">
        <v>4720</v>
      </c>
      <c r="AQ6" s="10">
        <v>5150</v>
      </c>
      <c r="AR6" s="10">
        <v>5424</v>
      </c>
      <c r="AS6" s="10">
        <v>5698</v>
      </c>
      <c r="AT6" s="10">
        <v>5439</v>
      </c>
      <c r="AU6" s="10">
        <v>1394</v>
      </c>
      <c r="AV6" s="10">
        <v>780</v>
      </c>
      <c r="AW6" s="10">
        <v>629</v>
      </c>
      <c r="AX6" s="10">
        <v>339</v>
      </c>
      <c r="AY6" s="10">
        <v>269</v>
      </c>
      <c r="AZ6" s="10">
        <v>22</v>
      </c>
      <c r="BA6" s="19">
        <v>178461</v>
      </c>
    </row>
    <row r="7" spans="1:53" s="7" customFormat="1" ht="12">
      <c r="A7" s="14" t="s">
        <v>0</v>
      </c>
      <c r="B7" s="16"/>
      <c r="C7" s="16"/>
      <c r="D7" s="16">
        <f aca="true" t="shared" si="0" ref="D7:AG7">SUM(D4:D6)</f>
        <v>4</v>
      </c>
      <c r="E7" s="16">
        <f t="shared" si="0"/>
        <v>169</v>
      </c>
      <c r="F7" s="16">
        <f t="shared" si="0"/>
        <v>1692</v>
      </c>
      <c r="G7" s="16">
        <f t="shared" si="0"/>
        <v>4560</v>
      </c>
      <c r="H7" s="16">
        <f t="shared" si="0"/>
        <v>7246</v>
      </c>
      <c r="I7" s="16">
        <f t="shared" si="0"/>
        <v>9459</v>
      </c>
      <c r="J7" s="16">
        <f t="shared" si="0"/>
        <v>10872</v>
      </c>
      <c r="K7" s="16">
        <f t="shared" si="0"/>
        <v>11715</v>
      </c>
      <c r="L7" s="16">
        <f t="shared" si="0"/>
        <v>11965</v>
      </c>
      <c r="M7" s="16">
        <f t="shared" si="0"/>
        <v>12235</v>
      </c>
      <c r="N7" s="16">
        <f t="shared" si="0"/>
        <v>11654</v>
      </c>
      <c r="O7" s="16">
        <f t="shared" si="0"/>
        <v>11202</v>
      </c>
      <c r="P7" s="16">
        <f t="shared" si="0"/>
        <v>10779</v>
      </c>
      <c r="Q7" s="16">
        <f t="shared" si="0"/>
        <v>10530</v>
      </c>
      <c r="R7" s="16">
        <f t="shared" si="0"/>
        <v>10100</v>
      </c>
      <c r="S7" s="16">
        <f t="shared" si="0"/>
        <v>9941</v>
      </c>
      <c r="T7" s="16">
        <f t="shared" si="0"/>
        <v>9977</v>
      </c>
      <c r="U7" s="16">
        <f t="shared" si="0"/>
        <v>9894</v>
      </c>
      <c r="V7" s="16">
        <f t="shared" si="0"/>
        <v>9583</v>
      </c>
      <c r="W7" s="16">
        <f t="shared" si="0"/>
        <v>9091</v>
      </c>
      <c r="X7" s="16">
        <f t="shared" si="0"/>
        <v>8962</v>
      </c>
      <c r="Y7" s="16">
        <f t="shared" si="0"/>
        <v>8776</v>
      </c>
      <c r="Z7" s="16">
        <f t="shared" si="0"/>
        <v>8600</v>
      </c>
      <c r="AA7" s="16">
        <f t="shared" si="0"/>
        <v>8438</v>
      </c>
      <c r="AB7" s="16">
        <f t="shared" si="0"/>
        <v>8719</v>
      </c>
      <c r="AC7" s="16">
        <f t="shared" si="0"/>
        <v>8622</v>
      </c>
      <c r="AD7" s="16">
        <f t="shared" si="0"/>
        <v>8635</v>
      </c>
      <c r="AE7" s="16">
        <f t="shared" si="0"/>
        <v>8857</v>
      </c>
      <c r="AF7" s="16">
        <f t="shared" si="0"/>
        <v>8435</v>
      </c>
      <c r="AG7" s="16">
        <f t="shared" si="0"/>
        <v>8346</v>
      </c>
      <c r="AH7" s="16">
        <f aca="true" t="shared" si="1" ref="AH7:BA7">SUM(AH4:AH6)</f>
        <v>8340</v>
      </c>
      <c r="AI7" s="16">
        <f t="shared" si="1"/>
        <v>8351</v>
      </c>
      <c r="AJ7" s="16">
        <f t="shared" si="1"/>
        <v>8636</v>
      </c>
      <c r="AK7" s="16">
        <f t="shared" si="1"/>
        <v>8743</v>
      </c>
      <c r="AL7" s="16">
        <f t="shared" si="1"/>
        <v>9096</v>
      </c>
      <c r="AM7" s="16">
        <f t="shared" si="1"/>
        <v>9394</v>
      </c>
      <c r="AN7" s="16">
        <f t="shared" si="1"/>
        <v>9685</v>
      </c>
      <c r="AO7" s="16">
        <f t="shared" si="1"/>
        <v>10408</v>
      </c>
      <c r="AP7" s="16">
        <f t="shared" si="1"/>
        <v>10960</v>
      </c>
      <c r="AQ7" s="16">
        <f t="shared" si="1"/>
        <v>11755</v>
      </c>
      <c r="AR7" s="16">
        <f t="shared" si="1"/>
        <v>12628</v>
      </c>
      <c r="AS7" s="16">
        <f t="shared" si="1"/>
        <v>13214</v>
      </c>
      <c r="AT7" s="16">
        <f t="shared" si="1"/>
        <v>13726</v>
      </c>
      <c r="AU7" s="16">
        <f t="shared" si="1"/>
        <v>2723</v>
      </c>
      <c r="AV7" s="16">
        <f t="shared" si="1"/>
        <v>1566</v>
      </c>
      <c r="AW7" s="16">
        <f t="shared" si="1"/>
        <v>1241</v>
      </c>
      <c r="AX7" s="16">
        <f t="shared" si="1"/>
        <v>715</v>
      </c>
      <c r="AY7" s="16">
        <f t="shared" si="1"/>
        <v>539</v>
      </c>
      <c r="AZ7" s="16">
        <f t="shared" si="1"/>
        <v>36</v>
      </c>
      <c r="BA7" s="18">
        <f t="shared" si="1"/>
        <v>400814</v>
      </c>
    </row>
    <row r="8" spans="2:53" ht="1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 ht="12">
      <c r="A9" s="14" t="s">
        <v>18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3"/>
    </row>
    <row r="10" spans="1:53" s="9" customFormat="1" ht="12">
      <c r="A10" s="20"/>
      <c r="B10" s="21">
        <v>15</v>
      </c>
      <c r="C10" s="21">
        <v>16</v>
      </c>
      <c r="D10" s="21">
        <v>17</v>
      </c>
      <c r="E10" s="21">
        <v>18</v>
      </c>
      <c r="F10" s="21">
        <v>19</v>
      </c>
      <c r="G10" s="21">
        <v>20</v>
      </c>
      <c r="H10" s="21">
        <v>21</v>
      </c>
      <c r="I10" s="21">
        <v>22</v>
      </c>
      <c r="J10" s="21">
        <v>23</v>
      </c>
      <c r="K10" s="21">
        <v>24</v>
      </c>
      <c r="L10" s="21">
        <v>25</v>
      </c>
      <c r="M10" s="21">
        <v>26</v>
      </c>
      <c r="N10" s="21">
        <v>27</v>
      </c>
      <c r="O10" s="21">
        <v>28</v>
      </c>
      <c r="P10" s="21">
        <v>29</v>
      </c>
      <c r="Q10" s="21">
        <v>30</v>
      </c>
      <c r="R10" s="21">
        <v>31</v>
      </c>
      <c r="S10" s="21">
        <v>32</v>
      </c>
      <c r="T10" s="21">
        <v>33</v>
      </c>
      <c r="U10" s="21">
        <v>34</v>
      </c>
      <c r="V10" s="21">
        <v>35</v>
      </c>
      <c r="W10" s="21">
        <v>36</v>
      </c>
      <c r="X10" s="21">
        <v>37</v>
      </c>
      <c r="Y10" s="21">
        <v>38</v>
      </c>
      <c r="Z10" s="21">
        <v>39</v>
      </c>
      <c r="AA10" s="21">
        <v>40</v>
      </c>
      <c r="AB10" s="21">
        <v>41</v>
      </c>
      <c r="AC10" s="21">
        <v>42</v>
      </c>
      <c r="AD10" s="21">
        <v>43</v>
      </c>
      <c r="AE10" s="21">
        <v>44</v>
      </c>
      <c r="AF10" s="21">
        <v>45</v>
      </c>
      <c r="AG10" s="21">
        <v>46</v>
      </c>
      <c r="AH10" s="21">
        <v>47</v>
      </c>
      <c r="AI10" s="21">
        <v>48</v>
      </c>
      <c r="AJ10" s="21">
        <v>49</v>
      </c>
      <c r="AK10" s="21">
        <v>50</v>
      </c>
      <c r="AL10" s="21">
        <v>51</v>
      </c>
      <c r="AM10" s="21">
        <v>52</v>
      </c>
      <c r="AN10" s="21">
        <v>53</v>
      </c>
      <c r="AO10" s="21">
        <v>54</v>
      </c>
      <c r="AP10" s="21">
        <v>55</v>
      </c>
      <c r="AQ10" s="21">
        <v>56</v>
      </c>
      <c r="AR10" s="21">
        <v>57</v>
      </c>
      <c r="AS10" s="21">
        <v>58</v>
      </c>
      <c r="AT10" s="21">
        <v>59</v>
      </c>
      <c r="AU10" s="21">
        <v>60</v>
      </c>
      <c r="AV10" s="21">
        <v>61</v>
      </c>
      <c r="AW10" s="21">
        <v>62</v>
      </c>
      <c r="AX10" s="21">
        <v>63</v>
      </c>
      <c r="AY10" s="21">
        <v>64</v>
      </c>
      <c r="AZ10" s="22"/>
      <c r="BA10" s="17"/>
    </row>
    <row r="11" spans="1:53" ht="12">
      <c r="A11" s="24" t="s">
        <v>13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>
        <v>4</v>
      </c>
      <c r="AN11" s="25">
        <v>13</v>
      </c>
      <c r="AO11" s="25">
        <v>46</v>
      </c>
      <c r="AP11" s="25">
        <v>243</v>
      </c>
      <c r="AQ11" s="25">
        <v>1178</v>
      </c>
      <c r="AR11" s="25">
        <v>2784</v>
      </c>
      <c r="AS11" s="25">
        <v>5458</v>
      </c>
      <c r="AT11" s="25">
        <v>8297</v>
      </c>
      <c r="AU11" s="25">
        <v>9800</v>
      </c>
      <c r="AV11" s="25">
        <v>10778</v>
      </c>
      <c r="AW11" s="25">
        <v>11410</v>
      </c>
      <c r="AX11" s="25">
        <v>11229</v>
      </c>
      <c r="AY11" s="25">
        <v>11363</v>
      </c>
      <c r="AZ11" s="25">
        <v>903</v>
      </c>
      <c r="BA11" s="26">
        <v>73506</v>
      </c>
    </row>
    <row r="12" spans="1:53" ht="12">
      <c r="A12" s="27" t="s">
        <v>15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>
        <v>0</v>
      </c>
      <c r="AN12" s="10">
        <v>2</v>
      </c>
      <c r="AO12" s="10">
        <v>5</v>
      </c>
      <c r="AP12" s="10">
        <v>13</v>
      </c>
      <c r="AQ12" s="10">
        <v>25</v>
      </c>
      <c r="AR12" s="10">
        <v>61</v>
      </c>
      <c r="AS12" s="10">
        <v>123</v>
      </c>
      <c r="AT12" s="10">
        <v>254</v>
      </c>
      <c r="AU12" s="10">
        <v>368</v>
      </c>
      <c r="AV12" s="10">
        <v>460</v>
      </c>
      <c r="AW12" s="10">
        <v>559</v>
      </c>
      <c r="AX12" s="10">
        <v>620</v>
      </c>
      <c r="AY12" s="10">
        <v>669</v>
      </c>
      <c r="AZ12" s="10">
        <v>51</v>
      </c>
      <c r="BA12" s="19">
        <v>3210</v>
      </c>
    </row>
    <row r="13" spans="1:53" ht="12">
      <c r="A13" s="27" t="s">
        <v>14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>
        <v>47</v>
      </c>
      <c r="AN13" s="10">
        <v>90</v>
      </c>
      <c r="AO13" s="10">
        <v>204</v>
      </c>
      <c r="AP13" s="10">
        <v>412</v>
      </c>
      <c r="AQ13" s="10">
        <v>699</v>
      </c>
      <c r="AR13" s="10">
        <v>1114</v>
      </c>
      <c r="AS13" s="10">
        <v>1817</v>
      </c>
      <c r="AT13" s="10">
        <v>2556</v>
      </c>
      <c r="AU13" s="10">
        <v>3368</v>
      </c>
      <c r="AV13" s="10">
        <v>3815</v>
      </c>
      <c r="AW13" s="10">
        <v>4131</v>
      </c>
      <c r="AX13" s="10">
        <v>4379</v>
      </c>
      <c r="AY13" s="10">
        <v>4558</v>
      </c>
      <c r="AZ13" s="10">
        <v>371</v>
      </c>
      <c r="BA13" s="19">
        <v>27561</v>
      </c>
    </row>
    <row r="14" spans="1:53" s="7" customFormat="1" ht="12">
      <c r="A14" s="14" t="s">
        <v>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>
        <f aca="true" t="shared" si="2" ref="AM14:AX14">SUM(AM11:AM13)</f>
        <v>51</v>
      </c>
      <c r="AN14" s="16">
        <f t="shared" si="2"/>
        <v>105</v>
      </c>
      <c r="AO14" s="16">
        <f t="shared" si="2"/>
        <v>255</v>
      </c>
      <c r="AP14" s="16">
        <f t="shared" si="2"/>
        <v>668</v>
      </c>
      <c r="AQ14" s="16">
        <f t="shared" si="2"/>
        <v>1902</v>
      </c>
      <c r="AR14" s="16">
        <f t="shared" si="2"/>
        <v>3959</v>
      </c>
      <c r="AS14" s="16">
        <f t="shared" si="2"/>
        <v>7398</v>
      </c>
      <c r="AT14" s="16">
        <f t="shared" si="2"/>
        <v>11107</v>
      </c>
      <c r="AU14" s="16">
        <f t="shared" si="2"/>
        <v>13536</v>
      </c>
      <c r="AV14" s="16">
        <f t="shared" si="2"/>
        <v>15053</v>
      </c>
      <c r="AW14" s="16">
        <f t="shared" si="2"/>
        <v>16100</v>
      </c>
      <c r="AX14" s="16">
        <f t="shared" si="2"/>
        <v>16228</v>
      </c>
      <c r="AY14" s="16">
        <f>SUM(AY11:AY13)</f>
        <v>16590</v>
      </c>
      <c r="AZ14" s="16">
        <f>SUM(AZ11:AZ13)</f>
        <v>1325</v>
      </c>
      <c r="BA14" s="18">
        <f>SUM(BA11:BA13)</f>
        <v>104277</v>
      </c>
    </row>
    <row r="15" spans="2:53" ht="1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ht="12">
      <c r="A16" s="14" t="s">
        <v>24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3"/>
    </row>
    <row r="17" spans="1:53" s="9" customFormat="1" ht="12">
      <c r="A17" s="20"/>
      <c r="B17" s="21">
        <v>15</v>
      </c>
      <c r="C17" s="21">
        <v>16</v>
      </c>
      <c r="D17" s="21">
        <v>17</v>
      </c>
      <c r="E17" s="21">
        <v>18</v>
      </c>
      <c r="F17" s="21">
        <v>19</v>
      </c>
      <c r="G17" s="21">
        <v>20</v>
      </c>
      <c r="H17" s="21">
        <v>21</v>
      </c>
      <c r="I17" s="21">
        <v>22</v>
      </c>
      <c r="J17" s="21">
        <v>23</v>
      </c>
      <c r="K17" s="21">
        <v>24</v>
      </c>
      <c r="L17" s="21">
        <v>25</v>
      </c>
      <c r="M17" s="21">
        <v>26</v>
      </c>
      <c r="N17" s="21">
        <v>27</v>
      </c>
      <c r="O17" s="21">
        <v>28</v>
      </c>
      <c r="P17" s="21">
        <v>29</v>
      </c>
      <c r="Q17" s="21">
        <v>30</v>
      </c>
      <c r="R17" s="21">
        <v>31</v>
      </c>
      <c r="S17" s="21">
        <v>32</v>
      </c>
      <c r="T17" s="21">
        <v>33</v>
      </c>
      <c r="U17" s="21">
        <v>34</v>
      </c>
      <c r="V17" s="21">
        <v>35</v>
      </c>
      <c r="W17" s="21">
        <v>36</v>
      </c>
      <c r="X17" s="21">
        <v>37</v>
      </c>
      <c r="Y17" s="21">
        <v>38</v>
      </c>
      <c r="Z17" s="21">
        <v>39</v>
      </c>
      <c r="AA17" s="21">
        <v>40</v>
      </c>
      <c r="AB17" s="21">
        <v>41</v>
      </c>
      <c r="AC17" s="21">
        <v>42</v>
      </c>
      <c r="AD17" s="21">
        <v>43</v>
      </c>
      <c r="AE17" s="21">
        <v>44</v>
      </c>
      <c r="AF17" s="21">
        <v>45</v>
      </c>
      <c r="AG17" s="21">
        <v>46</v>
      </c>
      <c r="AH17" s="21">
        <v>47</v>
      </c>
      <c r="AI17" s="21">
        <v>48</v>
      </c>
      <c r="AJ17" s="21">
        <v>49</v>
      </c>
      <c r="AK17" s="21">
        <v>50</v>
      </c>
      <c r="AL17" s="21">
        <v>51</v>
      </c>
      <c r="AM17" s="21">
        <v>52</v>
      </c>
      <c r="AN17" s="21">
        <v>53</v>
      </c>
      <c r="AO17" s="21">
        <v>54</v>
      </c>
      <c r="AP17" s="21">
        <v>55</v>
      </c>
      <c r="AQ17" s="21">
        <v>56</v>
      </c>
      <c r="AR17" s="21">
        <v>57</v>
      </c>
      <c r="AS17" s="21">
        <v>58</v>
      </c>
      <c r="AT17" s="21">
        <v>59</v>
      </c>
      <c r="AU17" s="21">
        <v>60</v>
      </c>
      <c r="AV17" s="21">
        <v>61</v>
      </c>
      <c r="AW17" s="21">
        <v>62</v>
      </c>
      <c r="AX17" s="21">
        <v>63</v>
      </c>
      <c r="AY17" s="21">
        <v>64</v>
      </c>
      <c r="AZ17" s="22"/>
      <c r="BA17" s="17"/>
    </row>
    <row r="18" spans="1:53" ht="12">
      <c r="A18" s="24" t="s">
        <v>13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>
        <v>0</v>
      </c>
      <c r="AL18" s="25">
        <v>1</v>
      </c>
      <c r="AM18" s="25">
        <v>5</v>
      </c>
      <c r="AN18" s="25">
        <v>7</v>
      </c>
      <c r="AO18" s="25">
        <v>22</v>
      </c>
      <c r="AP18" s="25">
        <v>63</v>
      </c>
      <c r="AQ18" s="25">
        <v>173</v>
      </c>
      <c r="AR18" s="25">
        <v>308</v>
      </c>
      <c r="AS18" s="25">
        <v>426</v>
      </c>
      <c r="AT18" s="25">
        <v>632</v>
      </c>
      <c r="AU18" s="25">
        <v>5603</v>
      </c>
      <c r="AV18" s="25">
        <v>5202</v>
      </c>
      <c r="AW18" s="25">
        <v>4983</v>
      </c>
      <c r="AX18" s="25">
        <v>4859</v>
      </c>
      <c r="AY18" s="25">
        <v>4867</v>
      </c>
      <c r="AZ18" s="25">
        <v>401</v>
      </c>
      <c r="BA18" s="26">
        <v>27552</v>
      </c>
    </row>
    <row r="19" spans="1:53" ht="12">
      <c r="A19" s="27" t="s">
        <v>15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>
        <v>0</v>
      </c>
      <c r="AL19" s="10">
        <v>0</v>
      </c>
      <c r="AM19" s="10">
        <v>0</v>
      </c>
      <c r="AN19" s="10">
        <v>0</v>
      </c>
      <c r="AO19" s="10">
        <v>3</v>
      </c>
      <c r="AP19" s="10">
        <v>4</v>
      </c>
      <c r="AQ19" s="10">
        <v>9</v>
      </c>
      <c r="AR19" s="10">
        <v>10</v>
      </c>
      <c r="AS19" s="10">
        <v>13</v>
      </c>
      <c r="AT19" s="10">
        <v>31</v>
      </c>
      <c r="AU19" s="10">
        <v>1143</v>
      </c>
      <c r="AV19" s="10">
        <v>1171</v>
      </c>
      <c r="AW19" s="10">
        <v>1192</v>
      </c>
      <c r="AX19" s="10">
        <v>1183</v>
      </c>
      <c r="AY19" s="10">
        <v>1303</v>
      </c>
      <c r="AZ19" s="10">
        <v>81</v>
      </c>
      <c r="BA19" s="19">
        <v>6143</v>
      </c>
    </row>
    <row r="20" spans="1:53" ht="12">
      <c r="A20" s="27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>
        <v>2</v>
      </c>
      <c r="AL20" s="10">
        <v>5</v>
      </c>
      <c r="AM20" s="10">
        <v>4</v>
      </c>
      <c r="AN20" s="10">
        <v>5</v>
      </c>
      <c r="AO20" s="10">
        <v>10</v>
      </c>
      <c r="AP20" s="10">
        <v>21</v>
      </c>
      <c r="AQ20" s="10">
        <v>45</v>
      </c>
      <c r="AR20" s="10">
        <v>71</v>
      </c>
      <c r="AS20" s="10">
        <v>110</v>
      </c>
      <c r="AT20" s="10">
        <v>216</v>
      </c>
      <c r="AU20" s="10">
        <v>3917</v>
      </c>
      <c r="AV20" s="10">
        <v>3993</v>
      </c>
      <c r="AW20" s="10">
        <v>3754</v>
      </c>
      <c r="AX20" s="10">
        <v>3725</v>
      </c>
      <c r="AY20" s="10">
        <v>3689</v>
      </c>
      <c r="AZ20" s="10">
        <v>295</v>
      </c>
      <c r="BA20" s="19">
        <v>19862</v>
      </c>
    </row>
    <row r="21" spans="1:53" s="7" customFormat="1" ht="12">
      <c r="A21" s="14" t="s">
        <v>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>
        <f aca="true" t="shared" si="3" ref="AK21:AX21">SUM(AK18:AK20)</f>
        <v>2</v>
      </c>
      <c r="AL21" s="16">
        <f t="shared" si="3"/>
        <v>6</v>
      </c>
      <c r="AM21" s="16">
        <f t="shared" si="3"/>
        <v>9</v>
      </c>
      <c r="AN21" s="16">
        <f t="shared" si="3"/>
        <v>12</v>
      </c>
      <c r="AO21" s="16">
        <f t="shared" si="3"/>
        <v>35</v>
      </c>
      <c r="AP21" s="16">
        <f t="shared" si="3"/>
        <v>88</v>
      </c>
      <c r="AQ21" s="16">
        <f t="shared" si="3"/>
        <v>227</v>
      </c>
      <c r="AR21" s="16">
        <f t="shared" si="3"/>
        <v>389</v>
      </c>
      <c r="AS21" s="16">
        <f t="shared" si="3"/>
        <v>549</v>
      </c>
      <c r="AT21" s="16">
        <f t="shared" si="3"/>
        <v>879</v>
      </c>
      <c r="AU21" s="16">
        <f t="shared" si="3"/>
        <v>10663</v>
      </c>
      <c r="AV21" s="16">
        <f t="shared" si="3"/>
        <v>10366</v>
      </c>
      <c r="AW21" s="16">
        <f t="shared" si="3"/>
        <v>9929</v>
      </c>
      <c r="AX21" s="16">
        <f t="shared" si="3"/>
        <v>9767</v>
      </c>
      <c r="AY21" s="16">
        <f>SUM(AY18:AY20)</f>
        <v>9859</v>
      </c>
      <c r="AZ21" s="16">
        <f>SUM(AZ18:AZ20)</f>
        <v>777</v>
      </c>
      <c r="BA21" s="18">
        <f>SUM(BA18:BA20)</f>
        <v>53557</v>
      </c>
    </row>
    <row r="22" spans="2:53" ht="1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ht="12">
      <c r="A23" s="14" t="s">
        <v>25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3"/>
    </row>
    <row r="24" spans="1:53" s="9" customFormat="1" ht="12">
      <c r="A24" s="20"/>
      <c r="B24" s="21">
        <v>15</v>
      </c>
      <c r="C24" s="21">
        <v>16</v>
      </c>
      <c r="D24" s="21">
        <v>17</v>
      </c>
      <c r="E24" s="21">
        <v>18</v>
      </c>
      <c r="F24" s="21">
        <v>19</v>
      </c>
      <c r="G24" s="21">
        <v>20</v>
      </c>
      <c r="H24" s="21">
        <v>21</v>
      </c>
      <c r="I24" s="21">
        <v>22</v>
      </c>
      <c r="J24" s="21">
        <v>23</v>
      </c>
      <c r="K24" s="21">
        <v>24</v>
      </c>
      <c r="L24" s="21">
        <v>25</v>
      </c>
      <c r="M24" s="21">
        <v>26</v>
      </c>
      <c r="N24" s="21">
        <v>27</v>
      </c>
      <c r="O24" s="21">
        <v>28</v>
      </c>
      <c r="P24" s="21">
        <v>29</v>
      </c>
      <c r="Q24" s="21">
        <v>30</v>
      </c>
      <c r="R24" s="21">
        <v>31</v>
      </c>
      <c r="S24" s="21">
        <v>32</v>
      </c>
      <c r="T24" s="21">
        <v>33</v>
      </c>
      <c r="U24" s="21">
        <v>34</v>
      </c>
      <c r="V24" s="21">
        <v>35</v>
      </c>
      <c r="W24" s="21">
        <v>36</v>
      </c>
      <c r="X24" s="21">
        <v>37</v>
      </c>
      <c r="Y24" s="21">
        <v>38</v>
      </c>
      <c r="Z24" s="21">
        <v>39</v>
      </c>
      <c r="AA24" s="21">
        <v>40</v>
      </c>
      <c r="AB24" s="21">
        <v>41</v>
      </c>
      <c r="AC24" s="21">
        <v>42</v>
      </c>
      <c r="AD24" s="21">
        <v>43</v>
      </c>
      <c r="AE24" s="21">
        <v>44</v>
      </c>
      <c r="AF24" s="21">
        <v>45</v>
      </c>
      <c r="AG24" s="21">
        <v>46</v>
      </c>
      <c r="AH24" s="21">
        <v>47</v>
      </c>
      <c r="AI24" s="21">
        <v>48</v>
      </c>
      <c r="AJ24" s="21">
        <v>49</v>
      </c>
      <c r="AK24" s="21">
        <v>50</v>
      </c>
      <c r="AL24" s="21">
        <v>51</v>
      </c>
      <c r="AM24" s="21">
        <v>52</v>
      </c>
      <c r="AN24" s="21">
        <v>53</v>
      </c>
      <c r="AO24" s="21">
        <v>54</v>
      </c>
      <c r="AP24" s="21">
        <v>55</v>
      </c>
      <c r="AQ24" s="21">
        <v>56</v>
      </c>
      <c r="AR24" s="21">
        <v>57</v>
      </c>
      <c r="AS24" s="21">
        <v>58</v>
      </c>
      <c r="AT24" s="21">
        <v>59</v>
      </c>
      <c r="AU24" s="21">
        <v>60</v>
      </c>
      <c r="AV24" s="21">
        <v>61</v>
      </c>
      <c r="AW24" s="21">
        <v>62</v>
      </c>
      <c r="AX24" s="21">
        <v>63</v>
      </c>
      <c r="AY24" s="21">
        <v>64</v>
      </c>
      <c r="AZ24" s="22"/>
      <c r="BA24" s="17"/>
    </row>
    <row r="25" spans="1:53" ht="12">
      <c r="A25" s="24" t="s">
        <v>13</v>
      </c>
      <c r="B25" s="25">
        <v>0</v>
      </c>
      <c r="C25" s="25">
        <v>0</v>
      </c>
      <c r="D25" s="25">
        <v>1</v>
      </c>
      <c r="E25" s="25">
        <v>6</v>
      </c>
      <c r="F25" s="25">
        <v>100</v>
      </c>
      <c r="G25" s="25">
        <v>252</v>
      </c>
      <c r="H25" s="25">
        <v>453</v>
      </c>
      <c r="I25" s="25">
        <v>683</v>
      </c>
      <c r="J25" s="25">
        <v>856</v>
      </c>
      <c r="K25" s="25">
        <v>986</v>
      </c>
      <c r="L25" s="25">
        <v>944</v>
      </c>
      <c r="M25" s="25">
        <v>911</v>
      </c>
      <c r="N25" s="25">
        <v>856</v>
      </c>
      <c r="O25" s="25">
        <v>857</v>
      </c>
      <c r="P25" s="25">
        <v>800</v>
      </c>
      <c r="Q25" s="25">
        <v>768</v>
      </c>
      <c r="R25" s="25">
        <v>797</v>
      </c>
      <c r="S25" s="25">
        <v>776</v>
      </c>
      <c r="T25" s="25">
        <v>737</v>
      </c>
      <c r="U25" s="25">
        <v>779</v>
      </c>
      <c r="V25" s="25">
        <v>711</v>
      </c>
      <c r="W25" s="25">
        <v>633</v>
      </c>
      <c r="X25" s="25">
        <v>582</v>
      </c>
      <c r="Y25" s="25">
        <v>504</v>
      </c>
      <c r="Z25" s="25">
        <v>465</v>
      </c>
      <c r="AA25" s="25">
        <v>459</v>
      </c>
      <c r="AB25" s="25">
        <v>429</v>
      </c>
      <c r="AC25" s="25">
        <v>448</v>
      </c>
      <c r="AD25" s="25">
        <v>382</v>
      </c>
      <c r="AE25" s="25">
        <v>388</v>
      </c>
      <c r="AF25" s="25">
        <v>389</v>
      </c>
      <c r="AG25" s="25">
        <v>383</v>
      </c>
      <c r="AH25" s="25">
        <v>324</v>
      </c>
      <c r="AI25" s="25">
        <v>387</v>
      </c>
      <c r="AJ25" s="25">
        <v>357</v>
      </c>
      <c r="AK25" s="25">
        <v>360</v>
      </c>
      <c r="AL25" s="25">
        <v>320</v>
      </c>
      <c r="AM25" s="25">
        <v>267</v>
      </c>
      <c r="AN25" s="25">
        <v>298</v>
      </c>
      <c r="AO25" s="25">
        <v>239</v>
      </c>
      <c r="AP25" s="25">
        <v>248</v>
      </c>
      <c r="AQ25" s="25">
        <v>204</v>
      </c>
      <c r="AR25" s="25">
        <v>194</v>
      </c>
      <c r="AS25" s="25">
        <v>172</v>
      </c>
      <c r="AT25" s="25">
        <v>130</v>
      </c>
      <c r="AU25" s="25">
        <v>6</v>
      </c>
      <c r="AV25" s="25">
        <v>3</v>
      </c>
      <c r="AW25" s="25">
        <v>1</v>
      </c>
      <c r="AX25" s="25">
        <v>1</v>
      </c>
      <c r="AY25" s="25">
        <v>1</v>
      </c>
      <c r="AZ25" s="25">
        <v>1</v>
      </c>
      <c r="BA25" s="26">
        <v>20848</v>
      </c>
    </row>
    <row r="26" spans="1:53" ht="12">
      <c r="A26" s="27" t="s">
        <v>15</v>
      </c>
      <c r="B26" s="10">
        <v>0</v>
      </c>
      <c r="C26" s="10">
        <v>0</v>
      </c>
      <c r="D26" s="10">
        <v>0</v>
      </c>
      <c r="E26" s="10">
        <v>0</v>
      </c>
      <c r="F26" s="10">
        <v>8</v>
      </c>
      <c r="G26" s="10">
        <v>28</v>
      </c>
      <c r="H26" s="10">
        <v>56</v>
      </c>
      <c r="I26" s="10">
        <v>88</v>
      </c>
      <c r="J26" s="10">
        <v>137</v>
      </c>
      <c r="K26" s="10">
        <v>194</v>
      </c>
      <c r="L26" s="10">
        <v>232</v>
      </c>
      <c r="M26" s="10">
        <v>266</v>
      </c>
      <c r="N26" s="10">
        <v>228</v>
      </c>
      <c r="O26" s="10">
        <v>228</v>
      </c>
      <c r="P26" s="10">
        <v>227</v>
      </c>
      <c r="Q26" s="10">
        <v>260</v>
      </c>
      <c r="R26" s="10">
        <v>266</v>
      </c>
      <c r="S26" s="10">
        <v>223</v>
      </c>
      <c r="T26" s="10">
        <v>231</v>
      </c>
      <c r="U26" s="10">
        <v>234</v>
      </c>
      <c r="V26" s="10">
        <v>220</v>
      </c>
      <c r="W26" s="10">
        <v>150</v>
      </c>
      <c r="X26" s="10">
        <v>188</v>
      </c>
      <c r="Y26" s="10">
        <v>148</v>
      </c>
      <c r="Z26" s="10">
        <v>175</v>
      </c>
      <c r="AA26" s="10">
        <v>137</v>
      </c>
      <c r="AB26" s="10">
        <v>120</v>
      </c>
      <c r="AC26" s="10">
        <v>120</v>
      </c>
      <c r="AD26" s="10">
        <v>128</v>
      </c>
      <c r="AE26" s="10">
        <v>113</v>
      </c>
      <c r="AF26" s="10">
        <v>86</v>
      </c>
      <c r="AG26" s="10">
        <v>98</v>
      </c>
      <c r="AH26" s="10">
        <v>103</v>
      </c>
      <c r="AI26" s="10">
        <v>61</v>
      </c>
      <c r="AJ26" s="10">
        <v>79</v>
      </c>
      <c r="AK26" s="10">
        <v>60</v>
      </c>
      <c r="AL26" s="10">
        <v>42</v>
      </c>
      <c r="AM26" s="10">
        <v>48</v>
      </c>
      <c r="AN26" s="10">
        <v>35</v>
      </c>
      <c r="AO26" s="10">
        <v>15</v>
      </c>
      <c r="AP26" s="10">
        <v>24</v>
      </c>
      <c r="AQ26" s="10">
        <v>10</v>
      </c>
      <c r="AR26" s="10">
        <v>9</v>
      </c>
      <c r="AS26" s="10">
        <v>21</v>
      </c>
      <c r="AT26" s="10">
        <v>9</v>
      </c>
      <c r="AU26" s="10">
        <v>7</v>
      </c>
      <c r="AV26" s="10">
        <v>0</v>
      </c>
      <c r="AW26" s="10">
        <v>1</v>
      </c>
      <c r="AX26" s="10">
        <v>1</v>
      </c>
      <c r="AY26" s="10">
        <v>1</v>
      </c>
      <c r="AZ26" s="10">
        <v>0</v>
      </c>
      <c r="BA26" s="19">
        <v>5115</v>
      </c>
    </row>
    <row r="27" spans="1:53" ht="12">
      <c r="A27" s="27" t="s">
        <v>14</v>
      </c>
      <c r="B27" s="10">
        <v>0</v>
      </c>
      <c r="C27" s="10">
        <v>0</v>
      </c>
      <c r="D27" s="10">
        <v>0</v>
      </c>
      <c r="E27" s="10">
        <v>3</v>
      </c>
      <c r="F27" s="10">
        <v>69</v>
      </c>
      <c r="G27" s="10">
        <v>287</v>
      </c>
      <c r="H27" s="10">
        <v>590</v>
      </c>
      <c r="I27" s="10">
        <v>833</v>
      </c>
      <c r="J27" s="10">
        <v>1083</v>
      </c>
      <c r="K27" s="10">
        <v>1204</v>
      </c>
      <c r="L27" s="10">
        <v>1215</v>
      </c>
      <c r="M27" s="10">
        <v>1140</v>
      </c>
      <c r="N27" s="10">
        <v>1089</v>
      </c>
      <c r="O27" s="10">
        <v>1007</v>
      </c>
      <c r="P27" s="10">
        <v>958</v>
      </c>
      <c r="Q27" s="10">
        <v>810</v>
      </c>
      <c r="R27" s="10">
        <v>727</v>
      </c>
      <c r="S27" s="10">
        <v>742</v>
      </c>
      <c r="T27" s="10">
        <v>745</v>
      </c>
      <c r="U27" s="10">
        <v>644</v>
      </c>
      <c r="V27" s="10">
        <v>607</v>
      </c>
      <c r="W27" s="10">
        <v>580</v>
      </c>
      <c r="X27" s="10">
        <v>544</v>
      </c>
      <c r="Y27" s="10">
        <v>505</v>
      </c>
      <c r="Z27" s="10">
        <v>524</v>
      </c>
      <c r="AA27" s="10">
        <v>471</v>
      </c>
      <c r="AB27" s="10">
        <v>461</v>
      </c>
      <c r="AC27" s="10">
        <v>460</v>
      </c>
      <c r="AD27" s="10">
        <v>454</v>
      </c>
      <c r="AE27" s="10">
        <v>399</v>
      </c>
      <c r="AF27" s="10">
        <v>344</v>
      </c>
      <c r="AG27" s="10">
        <v>363</v>
      </c>
      <c r="AH27" s="10">
        <v>310</v>
      </c>
      <c r="AI27" s="10">
        <v>299</v>
      </c>
      <c r="AJ27" s="10">
        <v>278</v>
      </c>
      <c r="AK27" s="10">
        <v>251</v>
      </c>
      <c r="AL27" s="10">
        <v>218</v>
      </c>
      <c r="AM27" s="10">
        <v>189</v>
      </c>
      <c r="AN27" s="10">
        <v>169</v>
      </c>
      <c r="AO27" s="10">
        <v>112</v>
      </c>
      <c r="AP27" s="10">
        <v>95</v>
      </c>
      <c r="AQ27" s="10">
        <v>58</v>
      </c>
      <c r="AR27" s="10">
        <v>51</v>
      </c>
      <c r="AS27" s="10">
        <v>36</v>
      </c>
      <c r="AT27" s="10">
        <v>20</v>
      </c>
      <c r="AU27" s="10">
        <v>12</v>
      </c>
      <c r="AV27" s="10">
        <v>3</v>
      </c>
      <c r="AW27" s="10">
        <v>0</v>
      </c>
      <c r="AX27" s="10">
        <v>1</v>
      </c>
      <c r="AY27" s="10">
        <v>0</v>
      </c>
      <c r="AZ27" s="10">
        <v>0</v>
      </c>
      <c r="BA27" s="19">
        <v>20960</v>
      </c>
    </row>
    <row r="28" spans="1:53" s="7" customFormat="1" ht="12">
      <c r="A28" s="14" t="s">
        <v>0</v>
      </c>
      <c r="B28" s="16">
        <f aca="true" t="shared" si="4" ref="B28:H28">SUM(B25:B27)</f>
        <v>0</v>
      </c>
      <c r="C28" s="16">
        <f t="shared" si="4"/>
        <v>0</v>
      </c>
      <c r="D28" s="16">
        <f t="shared" si="4"/>
        <v>1</v>
      </c>
      <c r="E28" s="16">
        <f t="shared" si="4"/>
        <v>9</v>
      </c>
      <c r="F28" s="16">
        <f t="shared" si="4"/>
        <v>177</v>
      </c>
      <c r="G28" s="16">
        <f t="shared" si="4"/>
        <v>567</v>
      </c>
      <c r="H28" s="16">
        <f t="shared" si="4"/>
        <v>1099</v>
      </c>
      <c r="I28" s="16">
        <f>SUM(I25:I27)</f>
        <v>1604</v>
      </c>
      <c r="J28" s="16">
        <f aca="true" t="shared" si="5" ref="J28:BA28">SUM(J25:J27)</f>
        <v>2076</v>
      </c>
      <c r="K28" s="16">
        <f t="shared" si="5"/>
        <v>2384</v>
      </c>
      <c r="L28" s="16">
        <f t="shared" si="5"/>
        <v>2391</v>
      </c>
      <c r="M28" s="16">
        <f t="shared" si="5"/>
        <v>2317</v>
      </c>
      <c r="N28" s="16">
        <f t="shared" si="5"/>
        <v>2173</v>
      </c>
      <c r="O28" s="16">
        <f t="shared" si="5"/>
        <v>2092</v>
      </c>
      <c r="P28" s="16">
        <f t="shared" si="5"/>
        <v>1985</v>
      </c>
      <c r="Q28" s="16">
        <f t="shared" si="5"/>
        <v>1838</v>
      </c>
      <c r="R28" s="16">
        <f t="shared" si="5"/>
        <v>1790</v>
      </c>
      <c r="S28" s="16">
        <f t="shared" si="5"/>
        <v>1741</v>
      </c>
      <c r="T28" s="16">
        <f t="shared" si="5"/>
        <v>1713</v>
      </c>
      <c r="U28" s="16">
        <f t="shared" si="5"/>
        <v>1657</v>
      </c>
      <c r="V28" s="16">
        <f t="shared" si="5"/>
        <v>1538</v>
      </c>
      <c r="W28" s="16">
        <f t="shared" si="5"/>
        <v>1363</v>
      </c>
      <c r="X28" s="16">
        <f t="shared" si="5"/>
        <v>1314</v>
      </c>
      <c r="Y28" s="16">
        <f t="shared" si="5"/>
        <v>1157</v>
      </c>
      <c r="Z28" s="16">
        <f t="shared" si="5"/>
        <v>1164</v>
      </c>
      <c r="AA28" s="16">
        <f t="shared" si="5"/>
        <v>1067</v>
      </c>
      <c r="AB28" s="16">
        <f t="shared" si="5"/>
        <v>1010</v>
      </c>
      <c r="AC28" s="16">
        <f t="shared" si="5"/>
        <v>1028</v>
      </c>
      <c r="AD28" s="16">
        <f t="shared" si="5"/>
        <v>964</v>
      </c>
      <c r="AE28" s="16">
        <f t="shared" si="5"/>
        <v>900</v>
      </c>
      <c r="AF28" s="16">
        <f t="shared" si="5"/>
        <v>819</v>
      </c>
      <c r="AG28" s="16">
        <f t="shared" si="5"/>
        <v>844</v>
      </c>
      <c r="AH28" s="16">
        <f t="shared" si="5"/>
        <v>737</v>
      </c>
      <c r="AI28" s="16">
        <f t="shared" si="5"/>
        <v>747</v>
      </c>
      <c r="AJ28" s="16">
        <f t="shared" si="5"/>
        <v>714</v>
      </c>
      <c r="AK28" s="16">
        <f t="shared" si="5"/>
        <v>671</v>
      </c>
      <c r="AL28" s="16">
        <f t="shared" si="5"/>
        <v>580</v>
      </c>
      <c r="AM28" s="16">
        <f t="shared" si="5"/>
        <v>504</v>
      </c>
      <c r="AN28" s="16">
        <f t="shared" si="5"/>
        <v>502</v>
      </c>
      <c r="AO28" s="16">
        <f t="shared" si="5"/>
        <v>366</v>
      </c>
      <c r="AP28" s="16">
        <f t="shared" si="5"/>
        <v>367</v>
      </c>
      <c r="AQ28" s="16">
        <f t="shared" si="5"/>
        <v>272</v>
      </c>
      <c r="AR28" s="16">
        <f t="shared" si="5"/>
        <v>254</v>
      </c>
      <c r="AS28" s="16">
        <f t="shared" si="5"/>
        <v>229</v>
      </c>
      <c r="AT28" s="16">
        <f t="shared" si="5"/>
        <v>159</v>
      </c>
      <c r="AU28" s="16">
        <f t="shared" si="5"/>
        <v>25</v>
      </c>
      <c r="AV28" s="16">
        <f t="shared" si="5"/>
        <v>6</v>
      </c>
      <c r="AW28" s="16">
        <f t="shared" si="5"/>
        <v>2</v>
      </c>
      <c r="AX28" s="16">
        <f t="shared" si="5"/>
        <v>3</v>
      </c>
      <c r="AY28" s="16">
        <f t="shared" si="5"/>
        <v>2</v>
      </c>
      <c r="AZ28" s="16">
        <f t="shared" si="5"/>
        <v>1</v>
      </c>
      <c r="BA28" s="18">
        <f t="shared" si="5"/>
        <v>46923</v>
      </c>
    </row>
    <row r="29" spans="2:53" ht="1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ht="12">
      <c r="A30" s="14" t="s">
        <v>26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3"/>
    </row>
    <row r="31" spans="1:53" s="9" customFormat="1" ht="12">
      <c r="A31" s="20"/>
      <c r="B31" s="21">
        <v>15</v>
      </c>
      <c r="C31" s="21">
        <v>16</v>
      </c>
      <c r="D31" s="21">
        <v>17</v>
      </c>
      <c r="E31" s="21">
        <v>18</v>
      </c>
      <c r="F31" s="21">
        <v>19</v>
      </c>
      <c r="G31" s="21">
        <v>20</v>
      </c>
      <c r="H31" s="21">
        <v>21</v>
      </c>
      <c r="I31" s="21">
        <v>22</v>
      </c>
      <c r="J31" s="21">
        <v>23</v>
      </c>
      <c r="K31" s="21">
        <v>24</v>
      </c>
      <c r="L31" s="21">
        <v>25</v>
      </c>
      <c r="M31" s="21">
        <v>26</v>
      </c>
      <c r="N31" s="21">
        <v>27</v>
      </c>
      <c r="O31" s="21">
        <v>28</v>
      </c>
      <c r="P31" s="21">
        <v>29</v>
      </c>
      <c r="Q31" s="21">
        <v>30</v>
      </c>
      <c r="R31" s="21">
        <v>31</v>
      </c>
      <c r="S31" s="21">
        <v>32</v>
      </c>
      <c r="T31" s="21">
        <v>33</v>
      </c>
      <c r="U31" s="21">
        <v>34</v>
      </c>
      <c r="V31" s="21">
        <v>35</v>
      </c>
      <c r="W31" s="21">
        <v>36</v>
      </c>
      <c r="X31" s="21">
        <v>37</v>
      </c>
      <c r="Y31" s="21">
        <v>38</v>
      </c>
      <c r="Z31" s="21">
        <v>39</v>
      </c>
      <c r="AA31" s="21">
        <v>40</v>
      </c>
      <c r="AB31" s="21">
        <v>41</v>
      </c>
      <c r="AC31" s="21">
        <v>42</v>
      </c>
      <c r="AD31" s="21">
        <v>43</v>
      </c>
      <c r="AE31" s="21">
        <v>44</v>
      </c>
      <c r="AF31" s="21">
        <v>45</v>
      </c>
      <c r="AG31" s="21">
        <v>46</v>
      </c>
      <c r="AH31" s="21">
        <v>47</v>
      </c>
      <c r="AI31" s="21">
        <v>48</v>
      </c>
      <c r="AJ31" s="21">
        <v>49</v>
      </c>
      <c r="AK31" s="21">
        <v>50</v>
      </c>
      <c r="AL31" s="21">
        <v>51</v>
      </c>
      <c r="AM31" s="21">
        <v>52</v>
      </c>
      <c r="AN31" s="21">
        <v>53</v>
      </c>
      <c r="AO31" s="21">
        <v>54</v>
      </c>
      <c r="AP31" s="21">
        <v>55</v>
      </c>
      <c r="AQ31" s="21">
        <v>56</v>
      </c>
      <c r="AR31" s="21">
        <v>57</v>
      </c>
      <c r="AS31" s="21">
        <v>58</v>
      </c>
      <c r="AT31" s="21">
        <v>59</v>
      </c>
      <c r="AU31" s="21">
        <v>60</v>
      </c>
      <c r="AV31" s="21">
        <v>61</v>
      </c>
      <c r="AW31" s="21">
        <v>62</v>
      </c>
      <c r="AX31" s="21">
        <v>63</v>
      </c>
      <c r="AY31" s="21">
        <v>64</v>
      </c>
      <c r="AZ31" s="22"/>
      <c r="BA31" s="17"/>
    </row>
    <row r="32" spans="1:53" ht="12">
      <c r="A32" s="24" t="s">
        <v>13</v>
      </c>
      <c r="B32" s="25">
        <v>0</v>
      </c>
      <c r="C32" s="25">
        <v>0</v>
      </c>
      <c r="D32" s="25">
        <v>0</v>
      </c>
      <c r="E32" s="25">
        <v>0</v>
      </c>
      <c r="F32" s="25">
        <v>16</v>
      </c>
      <c r="G32" s="25">
        <v>57</v>
      </c>
      <c r="H32" s="25">
        <v>194</v>
      </c>
      <c r="I32" s="25">
        <v>307</v>
      </c>
      <c r="J32" s="25">
        <v>403</v>
      </c>
      <c r="K32" s="25">
        <v>497</v>
      </c>
      <c r="L32" s="25">
        <v>560</v>
      </c>
      <c r="M32" s="25">
        <v>550</v>
      </c>
      <c r="N32" s="25">
        <v>535</v>
      </c>
      <c r="O32" s="25">
        <v>568</v>
      </c>
      <c r="P32" s="25">
        <v>537</v>
      </c>
      <c r="Q32" s="25">
        <v>597</v>
      </c>
      <c r="R32" s="25">
        <v>628</v>
      </c>
      <c r="S32" s="25">
        <v>677</v>
      </c>
      <c r="T32" s="25">
        <v>600</v>
      </c>
      <c r="U32" s="25">
        <v>689</v>
      </c>
      <c r="V32" s="25">
        <v>630</v>
      </c>
      <c r="W32" s="25">
        <v>714</v>
      </c>
      <c r="X32" s="25">
        <v>655</v>
      </c>
      <c r="Y32" s="25">
        <v>677</v>
      </c>
      <c r="Z32" s="25">
        <v>621</v>
      </c>
      <c r="AA32" s="25">
        <v>711</v>
      </c>
      <c r="AB32" s="25">
        <v>736</v>
      </c>
      <c r="AC32" s="25">
        <v>792</v>
      </c>
      <c r="AD32" s="25">
        <v>874</v>
      </c>
      <c r="AE32" s="25">
        <v>837</v>
      </c>
      <c r="AF32" s="25">
        <v>933</v>
      </c>
      <c r="AG32" s="25">
        <v>983</v>
      </c>
      <c r="AH32" s="25">
        <v>913</v>
      </c>
      <c r="AI32" s="25">
        <v>991</v>
      </c>
      <c r="AJ32" s="25">
        <v>987</v>
      </c>
      <c r="AK32" s="25">
        <v>984</v>
      </c>
      <c r="AL32" s="25">
        <v>992</v>
      </c>
      <c r="AM32" s="25">
        <v>1010</v>
      </c>
      <c r="AN32" s="25">
        <v>969</v>
      </c>
      <c r="AO32" s="25">
        <v>1003</v>
      </c>
      <c r="AP32" s="25">
        <v>1044</v>
      </c>
      <c r="AQ32" s="25">
        <v>1103</v>
      </c>
      <c r="AR32" s="25">
        <v>1085</v>
      </c>
      <c r="AS32" s="25">
        <v>1040</v>
      </c>
      <c r="AT32" s="25">
        <v>1024</v>
      </c>
      <c r="AU32" s="25">
        <v>804</v>
      </c>
      <c r="AV32" s="25">
        <v>664</v>
      </c>
      <c r="AW32" s="25">
        <v>602</v>
      </c>
      <c r="AX32" s="25">
        <v>547</v>
      </c>
      <c r="AY32" s="25">
        <v>575</v>
      </c>
      <c r="AZ32" s="25">
        <v>47</v>
      </c>
      <c r="BA32" s="26">
        <v>32962</v>
      </c>
    </row>
    <row r="33" spans="1:53" ht="12">
      <c r="A33" s="27" t="s">
        <v>15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15</v>
      </c>
      <c r="H33" s="10">
        <v>37</v>
      </c>
      <c r="I33" s="10">
        <v>89</v>
      </c>
      <c r="J33" s="10">
        <v>126</v>
      </c>
      <c r="K33" s="10">
        <v>129</v>
      </c>
      <c r="L33" s="10">
        <v>195</v>
      </c>
      <c r="M33" s="10">
        <v>229</v>
      </c>
      <c r="N33" s="10">
        <v>220</v>
      </c>
      <c r="O33" s="10">
        <v>245</v>
      </c>
      <c r="P33" s="10">
        <v>237</v>
      </c>
      <c r="Q33" s="10">
        <v>257</v>
      </c>
      <c r="R33" s="10">
        <v>295</v>
      </c>
      <c r="S33" s="10">
        <v>328</v>
      </c>
      <c r="T33" s="10">
        <v>309</v>
      </c>
      <c r="U33" s="10">
        <v>292</v>
      </c>
      <c r="V33" s="10">
        <v>349</v>
      </c>
      <c r="W33" s="10">
        <v>310</v>
      </c>
      <c r="X33" s="10">
        <v>256</v>
      </c>
      <c r="Y33" s="10">
        <v>271</v>
      </c>
      <c r="Z33" s="10">
        <v>286</v>
      </c>
      <c r="AA33" s="10">
        <v>258</v>
      </c>
      <c r="AB33" s="10">
        <v>282</v>
      </c>
      <c r="AC33" s="10">
        <v>309</v>
      </c>
      <c r="AD33" s="10">
        <v>278</v>
      </c>
      <c r="AE33" s="10">
        <v>280</v>
      </c>
      <c r="AF33" s="10">
        <v>285</v>
      </c>
      <c r="AG33" s="10">
        <v>240</v>
      </c>
      <c r="AH33" s="10">
        <v>260</v>
      </c>
      <c r="AI33" s="10">
        <v>233</v>
      </c>
      <c r="AJ33" s="10">
        <v>284</v>
      </c>
      <c r="AK33" s="10">
        <v>252</v>
      </c>
      <c r="AL33" s="10">
        <v>232</v>
      </c>
      <c r="AM33" s="10">
        <v>225</v>
      </c>
      <c r="AN33" s="10">
        <v>247</v>
      </c>
      <c r="AO33" s="10">
        <v>202</v>
      </c>
      <c r="AP33" s="10">
        <v>172</v>
      </c>
      <c r="AQ33" s="10">
        <v>175</v>
      </c>
      <c r="AR33" s="10">
        <v>173</v>
      </c>
      <c r="AS33" s="10">
        <v>166</v>
      </c>
      <c r="AT33" s="10">
        <v>157</v>
      </c>
      <c r="AU33" s="10">
        <v>164</v>
      </c>
      <c r="AV33" s="10">
        <v>173</v>
      </c>
      <c r="AW33" s="10">
        <v>149</v>
      </c>
      <c r="AX33" s="10">
        <v>103</v>
      </c>
      <c r="AY33" s="10">
        <v>110</v>
      </c>
      <c r="AZ33" s="10">
        <v>10</v>
      </c>
      <c r="BA33" s="19">
        <v>9894</v>
      </c>
    </row>
    <row r="34" spans="1:53" ht="12">
      <c r="A34" s="27" t="s">
        <v>14</v>
      </c>
      <c r="B34" s="10">
        <v>0</v>
      </c>
      <c r="C34" s="10">
        <v>0</v>
      </c>
      <c r="D34" s="10">
        <v>0</v>
      </c>
      <c r="E34" s="10">
        <v>1</v>
      </c>
      <c r="F34" s="10">
        <v>9</v>
      </c>
      <c r="G34" s="10">
        <v>44</v>
      </c>
      <c r="H34" s="10">
        <v>125</v>
      </c>
      <c r="I34" s="10">
        <v>298</v>
      </c>
      <c r="J34" s="10">
        <v>370</v>
      </c>
      <c r="K34" s="10">
        <v>507</v>
      </c>
      <c r="L34" s="10">
        <v>541</v>
      </c>
      <c r="M34" s="10">
        <v>599</v>
      </c>
      <c r="N34" s="10">
        <v>623</v>
      </c>
      <c r="O34" s="10">
        <v>576</v>
      </c>
      <c r="P34" s="10">
        <v>541</v>
      </c>
      <c r="Q34" s="10">
        <v>530</v>
      </c>
      <c r="R34" s="10">
        <v>542</v>
      </c>
      <c r="S34" s="10">
        <v>573</v>
      </c>
      <c r="T34" s="10">
        <v>590</v>
      </c>
      <c r="U34" s="10">
        <v>598</v>
      </c>
      <c r="V34" s="10">
        <v>583</v>
      </c>
      <c r="W34" s="10">
        <v>603</v>
      </c>
      <c r="X34" s="10">
        <v>617</v>
      </c>
      <c r="Y34" s="10">
        <v>639</v>
      </c>
      <c r="Z34" s="10">
        <v>633</v>
      </c>
      <c r="AA34" s="10">
        <v>712</v>
      </c>
      <c r="AB34" s="10">
        <v>691</v>
      </c>
      <c r="AC34" s="10">
        <v>753</v>
      </c>
      <c r="AD34" s="10">
        <v>782</v>
      </c>
      <c r="AE34" s="10">
        <v>789</v>
      </c>
      <c r="AF34" s="10">
        <v>756</v>
      </c>
      <c r="AG34" s="10">
        <v>733</v>
      </c>
      <c r="AH34" s="10">
        <v>733</v>
      </c>
      <c r="AI34" s="10">
        <v>723</v>
      </c>
      <c r="AJ34" s="10">
        <v>722</v>
      </c>
      <c r="AK34" s="10">
        <v>673</v>
      </c>
      <c r="AL34" s="10">
        <v>678</v>
      </c>
      <c r="AM34" s="10">
        <v>693</v>
      </c>
      <c r="AN34" s="10">
        <v>644</v>
      </c>
      <c r="AO34" s="10">
        <v>619</v>
      </c>
      <c r="AP34" s="10">
        <v>623</v>
      </c>
      <c r="AQ34" s="10">
        <v>604</v>
      </c>
      <c r="AR34" s="10">
        <v>586</v>
      </c>
      <c r="AS34" s="10">
        <v>539</v>
      </c>
      <c r="AT34" s="10">
        <v>517</v>
      </c>
      <c r="AU34" s="10">
        <v>512</v>
      </c>
      <c r="AV34" s="10">
        <v>433</v>
      </c>
      <c r="AW34" s="10">
        <v>390</v>
      </c>
      <c r="AX34" s="10">
        <v>405</v>
      </c>
      <c r="AY34" s="10">
        <v>351</v>
      </c>
      <c r="AZ34" s="10">
        <v>22</v>
      </c>
      <c r="BA34" s="19">
        <v>25825</v>
      </c>
    </row>
    <row r="35" spans="1:53" s="7" customFormat="1" ht="12">
      <c r="A35" s="14" t="s">
        <v>0</v>
      </c>
      <c r="B35" s="16">
        <f aca="true" t="shared" si="6" ref="B35:I35">SUM(B32:B34)</f>
        <v>0</v>
      </c>
      <c r="C35" s="16">
        <f t="shared" si="6"/>
        <v>0</v>
      </c>
      <c r="D35" s="16">
        <f t="shared" si="6"/>
        <v>0</v>
      </c>
      <c r="E35" s="16">
        <f t="shared" si="6"/>
        <v>1</v>
      </c>
      <c r="F35" s="16">
        <f t="shared" si="6"/>
        <v>25</v>
      </c>
      <c r="G35" s="16">
        <f t="shared" si="6"/>
        <v>116</v>
      </c>
      <c r="H35" s="16">
        <f t="shared" si="6"/>
        <v>356</v>
      </c>
      <c r="I35" s="16">
        <f t="shared" si="6"/>
        <v>694</v>
      </c>
      <c r="J35" s="16">
        <f aca="true" t="shared" si="7" ref="J35:BA35">SUM(J32:J34)</f>
        <v>899</v>
      </c>
      <c r="K35" s="16">
        <f t="shared" si="7"/>
        <v>1133</v>
      </c>
      <c r="L35" s="16">
        <f t="shared" si="7"/>
        <v>1296</v>
      </c>
      <c r="M35" s="16">
        <f t="shared" si="7"/>
        <v>1378</v>
      </c>
      <c r="N35" s="16">
        <f t="shared" si="7"/>
        <v>1378</v>
      </c>
      <c r="O35" s="16">
        <f t="shared" si="7"/>
        <v>1389</v>
      </c>
      <c r="P35" s="16">
        <f t="shared" si="7"/>
        <v>1315</v>
      </c>
      <c r="Q35" s="16">
        <f t="shared" si="7"/>
        <v>1384</v>
      </c>
      <c r="R35" s="16">
        <f t="shared" si="7"/>
        <v>1465</v>
      </c>
      <c r="S35" s="16">
        <f t="shared" si="7"/>
        <v>1578</v>
      </c>
      <c r="T35" s="16">
        <f t="shared" si="7"/>
        <v>1499</v>
      </c>
      <c r="U35" s="16">
        <f t="shared" si="7"/>
        <v>1579</v>
      </c>
      <c r="V35" s="16">
        <f t="shared" si="7"/>
        <v>1562</v>
      </c>
      <c r="W35" s="16">
        <f t="shared" si="7"/>
        <v>1627</v>
      </c>
      <c r="X35" s="16">
        <f t="shared" si="7"/>
        <v>1528</v>
      </c>
      <c r="Y35" s="16">
        <f t="shared" si="7"/>
        <v>1587</v>
      </c>
      <c r="Z35" s="16">
        <f t="shared" si="7"/>
        <v>1540</v>
      </c>
      <c r="AA35" s="16">
        <f t="shared" si="7"/>
        <v>1681</v>
      </c>
      <c r="AB35" s="16">
        <f t="shared" si="7"/>
        <v>1709</v>
      </c>
      <c r="AC35" s="16">
        <f t="shared" si="7"/>
        <v>1854</v>
      </c>
      <c r="AD35" s="16">
        <f t="shared" si="7"/>
        <v>1934</v>
      </c>
      <c r="AE35" s="16">
        <f t="shared" si="7"/>
        <v>1906</v>
      </c>
      <c r="AF35" s="16">
        <f t="shared" si="7"/>
        <v>1974</v>
      </c>
      <c r="AG35" s="16">
        <f t="shared" si="7"/>
        <v>1956</v>
      </c>
      <c r="AH35" s="16">
        <f t="shared" si="7"/>
        <v>1906</v>
      </c>
      <c r="AI35" s="16">
        <f t="shared" si="7"/>
        <v>1947</v>
      </c>
      <c r="AJ35" s="16">
        <f t="shared" si="7"/>
        <v>1993</v>
      </c>
      <c r="AK35" s="16">
        <f t="shared" si="7"/>
        <v>1909</v>
      </c>
      <c r="AL35" s="16">
        <f t="shared" si="7"/>
        <v>1902</v>
      </c>
      <c r="AM35" s="16">
        <f t="shared" si="7"/>
        <v>1928</v>
      </c>
      <c r="AN35" s="16">
        <f t="shared" si="7"/>
        <v>1860</v>
      </c>
      <c r="AO35" s="16">
        <f t="shared" si="7"/>
        <v>1824</v>
      </c>
      <c r="AP35" s="16">
        <f t="shared" si="7"/>
        <v>1839</v>
      </c>
      <c r="AQ35" s="16">
        <f t="shared" si="7"/>
        <v>1882</v>
      </c>
      <c r="AR35" s="16">
        <f t="shared" si="7"/>
        <v>1844</v>
      </c>
      <c r="AS35" s="16">
        <f t="shared" si="7"/>
        <v>1745</v>
      </c>
      <c r="AT35" s="16">
        <f t="shared" si="7"/>
        <v>1698</v>
      </c>
      <c r="AU35" s="16">
        <f t="shared" si="7"/>
        <v>1480</v>
      </c>
      <c r="AV35" s="16">
        <f t="shared" si="7"/>
        <v>1270</v>
      </c>
      <c r="AW35" s="16">
        <f t="shared" si="7"/>
        <v>1141</v>
      </c>
      <c r="AX35" s="16">
        <f t="shared" si="7"/>
        <v>1055</v>
      </c>
      <c r="AY35" s="16">
        <f t="shared" si="7"/>
        <v>1036</v>
      </c>
      <c r="AZ35" s="16">
        <f t="shared" si="7"/>
        <v>79</v>
      </c>
      <c r="BA35" s="18">
        <f t="shared" si="7"/>
        <v>68681</v>
      </c>
    </row>
    <row r="36" spans="2:53" ht="1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1:53" ht="12">
      <c r="A37" s="14" t="s">
        <v>19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3"/>
    </row>
    <row r="38" spans="1:53" s="9" customFormat="1" ht="12">
      <c r="A38" s="20"/>
      <c r="B38" s="21">
        <v>15</v>
      </c>
      <c r="C38" s="21">
        <v>16</v>
      </c>
      <c r="D38" s="21">
        <v>17</v>
      </c>
      <c r="E38" s="21">
        <v>18</v>
      </c>
      <c r="F38" s="21">
        <v>19</v>
      </c>
      <c r="G38" s="21">
        <v>20</v>
      </c>
      <c r="H38" s="21">
        <v>21</v>
      </c>
      <c r="I38" s="21">
        <v>22</v>
      </c>
      <c r="J38" s="21">
        <v>23</v>
      </c>
      <c r="K38" s="21">
        <v>24</v>
      </c>
      <c r="L38" s="21">
        <v>25</v>
      </c>
      <c r="M38" s="21">
        <v>26</v>
      </c>
      <c r="N38" s="21">
        <v>27</v>
      </c>
      <c r="O38" s="21">
        <v>28</v>
      </c>
      <c r="P38" s="21">
        <v>29</v>
      </c>
      <c r="Q38" s="21">
        <v>30</v>
      </c>
      <c r="R38" s="21">
        <v>31</v>
      </c>
      <c r="S38" s="21">
        <v>32</v>
      </c>
      <c r="T38" s="21">
        <v>33</v>
      </c>
      <c r="U38" s="21">
        <v>34</v>
      </c>
      <c r="V38" s="21">
        <v>35</v>
      </c>
      <c r="W38" s="21">
        <v>36</v>
      </c>
      <c r="X38" s="21">
        <v>37</v>
      </c>
      <c r="Y38" s="21">
        <v>38</v>
      </c>
      <c r="Z38" s="21">
        <v>39</v>
      </c>
      <c r="AA38" s="21">
        <v>40</v>
      </c>
      <c r="AB38" s="21">
        <v>41</v>
      </c>
      <c r="AC38" s="21">
        <v>42</v>
      </c>
      <c r="AD38" s="21">
        <v>43</v>
      </c>
      <c r="AE38" s="21">
        <v>44</v>
      </c>
      <c r="AF38" s="21">
        <v>45</v>
      </c>
      <c r="AG38" s="21">
        <v>46</v>
      </c>
      <c r="AH38" s="21">
        <v>47</v>
      </c>
      <c r="AI38" s="21">
        <v>48</v>
      </c>
      <c r="AJ38" s="21">
        <v>49</v>
      </c>
      <c r="AK38" s="21">
        <v>50</v>
      </c>
      <c r="AL38" s="21">
        <v>51</v>
      </c>
      <c r="AM38" s="21">
        <v>52</v>
      </c>
      <c r="AN38" s="21">
        <v>53</v>
      </c>
      <c r="AO38" s="21">
        <v>54</v>
      </c>
      <c r="AP38" s="21">
        <v>55</v>
      </c>
      <c r="AQ38" s="21">
        <v>56</v>
      </c>
      <c r="AR38" s="21">
        <v>57</v>
      </c>
      <c r="AS38" s="21">
        <v>58</v>
      </c>
      <c r="AT38" s="21">
        <v>59</v>
      </c>
      <c r="AU38" s="21">
        <v>60</v>
      </c>
      <c r="AV38" s="21">
        <v>61</v>
      </c>
      <c r="AW38" s="21">
        <v>62</v>
      </c>
      <c r="AX38" s="21">
        <v>63</v>
      </c>
      <c r="AY38" s="21">
        <v>64</v>
      </c>
      <c r="AZ38" s="22"/>
      <c r="BA38" s="17"/>
    </row>
    <row r="39" spans="1:53" ht="12">
      <c r="A39" s="24" t="s">
        <v>13</v>
      </c>
      <c r="B39" s="25"/>
      <c r="C39" s="25"/>
      <c r="D39" s="25"/>
      <c r="E39" s="25"/>
      <c r="F39" s="25">
        <v>1</v>
      </c>
      <c r="G39" s="25">
        <v>6</v>
      </c>
      <c r="H39" s="25">
        <v>21</v>
      </c>
      <c r="I39" s="25">
        <v>58</v>
      </c>
      <c r="J39" s="25">
        <v>168</v>
      </c>
      <c r="K39" s="25">
        <v>342</v>
      </c>
      <c r="L39" s="25">
        <v>590</v>
      </c>
      <c r="M39" s="25">
        <v>986</v>
      </c>
      <c r="N39" s="25">
        <v>1499</v>
      </c>
      <c r="O39" s="25">
        <v>2068</v>
      </c>
      <c r="P39" s="25">
        <v>2743</v>
      </c>
      <c r="Q39" s="25">
        <v>3412</v>
      </c>
      <c r="R39" s="25">
        <v>4277</v>
      </c>
      <c r="S39" s="25">
        <v>4906</v>
      </c>
      <c r="T39" s="25">
        <v>5156</v>
      </c>
      <c r="U39" s="25">
        <v>5303</v>
      </c>
      <c r="V39" s="25">
        <v>5189</v>
      </c>
      <c r="W39" s="25">
        <v>5143</v>
      </c>
      <c r="X39" s="25">
        <v>4749</v>
      </c>
      <c r="Y39" s="25">
        <v>4275</v>
      </c>
      <c r="Z39" s="25">
        <v>3609</v>
      </c>
      <c r="AA39" s="25">
        <v>3446</v>
      </c>
      <c r="AB39" s="25">
        <v>3176</v>
      </c>
      <c r="AC39" s="25">
        <v>2931</v>
      </c>
      <c r="AD39" s="25">
        <v>2785</v>
      </c>
      <c r="AE39" s="25">
        <v>2471</v>
      </c>
      <c r="AF39" s="25">
        <v>2300</v>
      </c>
      <c r="AG39" s="25">
        <v>2124</v>
      </c>
      <c r="AH39" s="25">
        <v>2179</v>
      </c>
      <c r="AI39" s="25">
        <v>2445</v>
      </c>
      <c r="AJ39" s="25">
        <v>2593</v>
      </c>
      <c r="AK39" s="25">
        <v>4428</v>
      </c>
      <c r="AL39" s="25">
        <v>5352</v>
      </c>
      <c r="AM39" s="25">
        <v>6869</v>
      </c>
      <c r="AN39" s="25">
        <v>9458</v>
      </c>
      <c r="AO39" s="25">
        <v>10715</v>
      </c>
      <c r="AP39" s="25">
        <v>13605</v>
      </c>
      <c r="AQ39" s="25">
        <v>13251</v>
      </c>
      <c r="AR39" s="25">
        <v>12769</v>
      </c>
      <c r="AS39" s="25">
        <v>10923</v>
      </c>
      <c r="AT39" s="25">
        <v>8850</v>
      </c>
      <c r="AU39" s="25">
        <v>4700</v>
      </c>
      <c r="AV39" s="25">
        <v>2891</v>
      </c>
      <c r="AW39" s="25">
        <v>2040</v>
      </c>
      <c r="AX39" s="25">
        <v>1545</v>
      </c>
      <c r="AY39" s="25">
        <v>1168</v>
      </c>
      <c r="AZ39" s="25">
        <v>151</v>
      </c>
      <c r="BA39" s="26">
        <v>189666</v>
      </c>
    </row>
    <row r="40" spans="1:53" ht="12">
      <c r="A40" s="27" t="s">
        <v>15</v>
      </c>
      <c r="B40" s="10"/>
      <c r="C40" s="10"/>
      <c r="D40" s="10"/>
      <c r="E40" s="10"/>
      <c r="F40" s="10">
        <v>0</v>
      </c>
      <c r="G40" s="10">
        <v>0</v>
      </c>
      <c r="H40" s="10">
        <v>0</v>
      </c>
      <c r="I40" s="10">
        <v>3</v>
      </c>
      <c r="J40" s="10">
        <v>8</v>
      </c>
      <c r="K40" s="10">
        <v>18</v>
      </c>
      <c r="L40" s="10">
        <v>28</v>
      </c>
      <c r="M40" s="10">
        <v>47</v>
      </c>
      <c r="N40" s="10">
        <v>81</v>
      </c>
      <c r="O40" s="10">
        <v>113</v>
      </c>
      <c r="P40" s="10">
        <v>149</v>
      </c>
      <c r="Q40" s="10">
        <v>172</v>
      </c>
      <c r="R40" s="10">
        <v>217</v>
      </c>
      <c r="S40" s="10">
        <v>257</v>
      </c>
      <c r="T40" s="10">
        <v>309</v>
      </c>
      <c r="U40" s="10">
        <v>316</v>
      </c>
      <c r="V40" s="10">
        <v>339</v>
      </c>
      <c r="W40" s="10">
        <v>326</v>
      </c>
      <c r="X40" s="10">
        <v>332</v>
      </c>
      <c r="Y40" s="10">
        <v>259</v>
      </c>
      <c r="Z40" s="10">
        <v>271</v>
      </c>
      <c r="AA40" s="10">
        <v>292</v>
      </c>
      <c r="AB40" s="10">
        <v>255</v>
      </c>
      <c r="AC40" s="10">
        <v>220</v>
      </c>
      <c r="AD40" s="10">
        <v>201</v>
      </c>
      <c r="AE40" s="10">
        <v>182</v>
      </c>
      <c r="AF40" s="10">
        <v>147</v>
      </c>
      <c r="AG40" s="10">
        <v>157</v>
      </c>
      <c r="AH40" s="10">
        <v>130</v>
      </c>
      <c r="AI40" s="10">
        <v>135</v>
      </c>
      <c r="AJ40" s="10">
        <v>138</v>
      </c>
      <c r="AK40" s="10">
        <v>159</v>
      </c>
      <c r="AL40" s="10">
        <v>182</v>
      </c>
      <c r="AM40" s="10">
        <v>233</v>
      </c>
      <c r="AN40" s="10">
        <v>379</v>
      </c>
      <c r="AO40" s="10">
        <v>502</v>
      </c>
      <c r="AP40" s="10">
        <v>627</v>
      </c>
      <c r="AQ40" s="10">
        <v>610</v>
      </c>
      <c r="AR40" s="10">
        <v>636</v>
      </c>
      <c r="AS40" s="10">
        <v>590</v>
      </c>
      <c r="AT40" s="10">
        <v>603</v>
      </c>
      <c r="AU40" s="10">
        <v>413</v>
      </c>
      <c r="AV40" s="10">
        <v>297</v>
      </c>
      <c r="AW40" s="10">
        <v>236</v>
      </c>
      <c r="AX40" s="10">
        <v>176</v>
      </c>
      <c r="AY40" s="10">
        <v>180</v>
      </c>
      <c r="AZ40" s="10">
        <v>22</v>
      </c>
      <c r="BA40" s="19">
        <v>10947</v>
      </c>
    </row>
    <row r="41" spans="1:53" ht="12">
      <c r="A41" s="27" t="s">
        <v>14</v>
      </c>
      <c r="B41" s="10"/>
      <c r="C41" s="10"/>
      <c r="D41" s="10"/>
      <c r="E41" s="10"/>
      <c r="F41" s="10">
        <v>0</v>
      </c>
      <c r="G41" s="10">
        <v>0</v>
      </c>
      <c r="H41" s="10">
        <v>3</v>
      </c>
      <c r="I41" s="10">
        <v>4</v>
      </c>
      <c r="J41" s="10">
        <v>32</v>
      </c>
      <c r="K41" s="10">
        <v>68</v>
      </c>
      <c r="L41" s="10">
        <v>160</v>
      </c>
      <c r="M41" s="10">
        <v>324</v>
      </c>
      <c r="N41" s="10">
        <v>471</v>
      </c>
      <c r="O41" s="10">
        <v>733</v>
      </c>
      <c r="P41" s="10">
        <v>944</v>
      </c>
      <c r="Q41" s="10">
        <v>1213</v>
      </c>
      <c r="R41" s="10">
        <v>1374</v>
      </c>
      <c r="S41" s="10">
        <v>1663</v>
      </c>
      <c r="T41" s="10">
        <v>1712</v>
      </c>
      <c r="U41" s="10">
        <v>1904</v>
      </c>
      <c r="V41" s="10">
        <v>1814</v>
      </c>
      <c r="W41" s="10">
        <v>1814</v>
      </c>
      <c r="X41" s="10">
        <v>1772</v>
      </c>
      <c r="Y41" s="10">
        <v>1594</v>
      </c>
      <c r="Z41" s="10">
        <v>1483</v>
      </c>
      <c r="AA41" s="10">
        <v>1396</v>
      </c>
      <c r="AB41" s="10">
        <v>1241</v>
      </c>
      <c r="AC41" s="10">
        <v>1137</v>
      </c>
      <c r="AD41" s="10">
        <v>1046</v>
      </c>
      <c r="AE41" s="10">
        <v>829</v>
      </c>
      <c r="AF41" s="10">
        <v>779</v>
      </c>
      <c r="AG41" s="10">
        <v>677</v>
      </c>
      <c r="AH41" s="10">
        <v>664</v>
      </c>
      <c r="AI41" s="10">
        <v>713</v>
      </c>
      <c r="AJ41" s="10">
        <v>756</v>
      </c>
      <c r="AK41" s="10">
        <v>1095</v>
      </c>
      <c r="AL41" s="10">
        <v>1246</v>
      </c>
      <c r="AM41" s="10">
        <v>1601</v>
      </c>
      <c r="AN41" s="10">
        <v>2618</v>
      </c>
      <c r="AO41" s="10">
        <v>3179</v>
      </c>
      <c r="AP41" s="10">
        <v>4011</v>
      </c>
      <c r="AQ41" s="10">
        <v>4202</v>
      </c>
      <c r="AR41" s="10">
        <v>4131</v>
      </c>
      <c r="AS41" s="10">
        <v>3752</v>
      </c>
      <c r="AT41" s="10">
        <v>3221</v>
      </c>
      <c r="AU41" s="10">
        <v>1929</v>
      </c>
      <c r="AV41" s="10">
        <v>1315</v>
      </c>
      <c r="AW41" s="10">
        <v>1057</v>
      </c>
      <c r="AX41" s="10">
        <v>763</v>
      </c>
      <c r="AY41" s="10">
        <v>725</v>
      </c>
      <c r="AZ41" s="10">
        <v>78</v>
      </c>
      <c r="BA41" s="19">
        <v>63243</v>
      </c>
    </row>
    <row r="42" spans="1:53" s="7" customFormat="1" ht="12">
      <c r="A42" s="14" t="s">
        <v>0</v>
      </c>
      <c r="B42" s="16"/>
      <c r="C42" s="16"/>
      <c r="D42" s="16"/>
      <c r="E42" s="16"/>
      <c r="F42" s="16">
        <f aca="true" t="shared" si="8" ref="F42:N42">SUM(F39:F41)</f>
        <v>1</v>
      </c>
      <c r="G42" s="16">
        <f t="shared" si="8"/>
        <v>6</v>
      </c>
      <c r="H42" s="16">
        <f t="shared" si="8"/>
        <v>24</v>
      </c>
      <c r="I42" s="16">
        <f t="shared" si="8"/>
        <v>65</v>
      </c>
      <c r="J42" s="16">
        <f t="shared" si="8"/>
        <v>208</v>
      </c>
      <c r="K42" s="16">
        <f t="shared" si="8"/>
        <v>428</v>
      </c>
      <c r="L42" s="16">
        <f t="shared" si="8"/>
        <v>778</v>
      </c>
      <c r="M42" s="16">
        <f t="shared" si="8"/>
        <v>1357</v>
      </c>
      <c r="N42" s="16">
        <f t="shared" si="8"/>
        <v>2051</v>
      </c>
      <c r="O42" s="16">
        <f>SUM(O39:O41)</f>
        <v>2914</v>
      </c>
      <c r="P42" s="16">
        <f aca="true" t="shared" si="9" ref="P42:AB42">SUM(P39:P41)</f>
        <v>3836</v>
      </c>
      <c r="Q42" s="16">
        <f t="shared" si="9"/>
        <v>4797</v>
      </c>
      <c r="R42" s="16">
        <f t="shared" si="9"/>
        <v>5868</v>
      </c>
      <c r="S42" s="16">
        <f t="shared" si="9"/>
        <v>6826</v>
      </c>
      <c r="T42" s="16">
        <f t="shared" si="9"/>
        <v>7177</v>
      </c>
      <c r="U42" s="16">
        <f t="shared" si="9"/>
        <v>7523</v>
      </c>
      <c r="V42" s="16">
        <f t="shared" si="9"/>
        <v>7342</v>
      </c>
      <c r="W42" s="16">
        <f t="shared" si="9"/>
        <v>7283</v>
      </c>
      <c r="X42" s="16">
        <f t="shared" si="9"/>
        <v>6853</v>
      </c>
      <c r="Y42" s="16">
        <f t="shared" si="9"/>
        <v>6128</v>
      </c>
      <c r="Z42" s="16">
        <f t="shared" si="9"/>
        <v>5363</v>
      </c>
      <c r="AA42" s="16">
        <f t="shared" si="9"/>
        <v>5134</v>
      </c>
      <c r="AB42" s="16">
        <f t="shared" si="9"/>
        <v>4672</v>
      </c>
      <c r="AC42" s="16">
        <f>SUM(AC39:AC41)</f>
        <v>4288</v>
      </c>
      <c r="AD42" s="16">
        <f aca="true" t="shared" si="10" ref="AD42:BA42">SUM(AD39:AD41)</f>
        <v>4032</v>
      </c>
      <c r="AE42" s="16">
        <f t="shared" si="10"/>
        <v>3482</v>
      </c>
      <c r="AF42" s="16">
        <f t="shared" si="10"/>
        <v>3226</v>
      </c>
      <c r="AG42" s="16">
        <f t="shared" si="10"/>
        <v>2958</v>
      </c>
      <c r="AH42" s="16">
        <f t="shared" si="10"/>
        <v>2973</v>
      </c>
      <c r="AI42" s="16">
        <f t="shared" si="10"/>
        <v>3293</v>
      </c>
      <c r="AJ42" s="16">
        <f t="shared" si="10"/>
        <v>3487</v>
      </c>
      <c r="AK42" s="16">
        <f t="shared" si="10"/>
        <v>5682</v>
      </c>
      <c r="AL42" s="16">
        <f t="shared" si="10"/>
        <v>6780</v>
      </c>
      <c r="AM42" s="16">
        <f t="shared" si="10"/>
        <v>8703</v>
      </c>
      <c r="AN42" s="16">
        <f t="shared" si="10"/>
        <v>12455</v>
      </c>
      <c r="AO42" s="16">
        <f t="shared" si="10"/>
        <v>14396</v>
      </c>
      <c r="AP42" s="16">
        <f t="shared" si="10"/>
        <v>18243</v>
      </c>
      <c r="AQ42" s="16">
        <f t="shared" si="10"/>
        <v>18063</v>
      </c>
      <c r="AR42" s="16">
        <f t="shared" si="10"/>
        <v>17536</v>
      </c>
      <c r="AS42" s="16">
        <f t="shared" si="10"/>
        <v>15265</v>
      </c>
      <c r="AT42" s="16">
        <f t="shared" si="10"/>
        <v>12674</v>
      </c>
      <c r="AU42" s="16">
        <f t="shared" si="10"/>
        <v>7042</v>
      </c>
      <c r="AV42" s="16">
        <f t="shared" si="10"/>
        <v>4503</v>
      </c>
      <c r="AW42" s="16">
        <f t="shared" si="10"/>
        <v>3333</v>
      </c>
      <c r="AX42" s="16">
        <f t="shared" si="10"/>
        <v>2484</v>
      </c>
      <c r="AY42" s="16">
        <f t="shared" si="10"/>
        <v>2073</v>
      </c>
      <c r="AZ42" s="16">
        <f t="shared" si="10"/>
        <v>251</v>
      </c>
      <c r="BA42" s="18">
        <f t="shared" si="10"/>
        <v>263856</v>
      </c>
    </row>
    <row r="43" spans="2:53" ht="1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1:53" ht="12">
      <c r="A44" s="14" t="s">
        <v>20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3"/>
    </row>
    <row r="45" spans="1:53" s="9" customFormat="1" ht="12">
      <c r="A45" s="20"/>
      <c r="B45" s="21">
        <v>15</v>
      </c>
      <c r="C45" s="21">
        <v>16</v>
      </c>
      <c r="D45" s="21">
        <v>17</v>
      </c>
      <c r="E45" s="21">
        <v>18</v>
      </c>
      <c r="F45" s="21">
        <v>19</v>
      </c>
      <c r="G45" s="21">
        <v>20</v>
      </c>
      <c r="H45" s="21">
        <v>21</v>
      </c>
      <c r="I45" s="21">
        <v>22</v>
      </c>
      <c r="J45" s="21">
        <v>23</v>
      </c>
      <c r="K45" s="21">
        <v>24</v>
      </c>
      <c r="L45" s="21">
        <v>25</v>
      </c>
      <c r="M45" s="21">
        <v>26</v>
      </c>
      <c r="N45" s="21">
        <v>27</v>
      </c>
      <c r="O45" s="21">
        <v>28</v>
      </c>
      <c r="P45" s="21">
        <v>29</v>
      </c>
      <c r="Q45" s="21">
        <v>30</v>
      </c>
      <c r="R45" s="21">
        <v>31</v>
      </c>
      <c r="S45" s="21">
        <v>32</v>
      </c>
      <c r="T45" s="21">
        <v>33</v>
      </c>
      <c r="U45" s="21">
        <v>34</v>
      </c>
      <c r="V45" s="21">
        <v>35</v>
      </c>
      <c r="W45" s="21">
        <v>36</v>
      </c>
      <c r="X45" s="21">
        <v>37</v>
      </c>
      <c r="Y45" s="21">
        <v>38</v>
      </c>
      <c r="Z45" s="21">
        <v>39</v>
      </c>
      <c r="AA45" s="21">
        <v>40</v>
      </c>
      <c r="AB45" s="21">
        <v>41</v>
      </c>
      <c r="AC45" s="21">
        <v>42</v>
      </c>
      <c r="AD45" s="21">
        <v>43</v>
      </c>
      <c r="AE45" s="21">
        <v>44</v>
      </c>
      <c r="AF45" s="21">
        <v>45</v>
      </c>
      <c r="AG45" s="21">
        <v>46</v>
      </c>
      <c r="AH45" s="21">
        <v>47</v>
      </c>
      <c r="AI45" s="21">
        <v>48</v>
      </c>
      <c r="AJ45" s="21">
        <v>49</v>
      </c>
      <c r="AK45" s="21">
        <v>50</v>
      </c>
      <c r="AL45" s="21">
        <v>51</v>
      </c>
      <c r="AM45" s="21">
        <v>52</v>
      </c>
      <c r="AN45" s="21">
        <v>53</v>
      </c>
      <c r="AO45" s="21">
        <v>54</v>
      </c>
      <c r="AP45" s="21">
        <v>55</v>
      </c>
      <c r="AQ45" s="21">
        <v>56</v>
      </c>
      <c r="AR45" s="21">
        <v>57</v>
      </c>
      <c r="AS45" s="21">
        <v>58</v>
      </c>
      <c r="AT45" s="21">
        <v>59</v>
      </c>
      <c r="AU45" s="21">
        <v>60</v>
      </c>
      <c r="AV45" s="21">
        <v>61</v>
      </c>
      <c r="AW45" s="21">
        <v>62</v>
      </c>
      <c r="AX45" s="21">
        <v>63</v>
      </c>
      <c r="AY45" s="21">
        <v>64</v>
      </c>
      <c r="AZ45" s="22"/>
      <c r="BA45" s="17"/>
    </row>
    <row r="46" spans="1:53" ht="12">
      <c r="A46" s="24" t="s">
        <v>13</v>
      </c>
      <c r="B46" s="25">
        <v>0</v>
      </c>
      <c r="C46" s="25">
        <v>3</v>
      </c>
      <c r="D46" s="25">
        <v>4</v>
      </c>
      <c r="E46" s="25">
        <v>74</v>
      </c>
      <c r="F46" s="25">
        <v>314</v>
      </c>
      <c r="G46" s="25">
        <v>580</v>
      </c>
      <c r="H46" s="25">
        <v>799</v>
      </c>
      <c r="I46" s="25">
        <v>1075</v>
      </c>
      <c r="J46" s="25">
        <v>1214</v>
      </c>
      <c r="K46" s="25">
        <v>1227</v>
      </c>
      <c r="L46" s="25">
        <v>1389</v>
      </c>
      <c r="M46" s="25">
        <v>1374</v>
      </c>
      <c r="N46" s="25">
        <v>1439</v>
      </c>
      <c r="O46" s="25">
        <v>1359</v>
      </c>
      <c r="P46" s="25">
        <v>1480</v>
      </c>
      <c r="Q46" s="25">
        <v>1490</v>
      </c>
      <c r="R46" s="25">
        <v>1479</v>
      </c>
      <c r="S46" s="25">
        <v>1576</v>
      </c>
      <c r="T46" s="25">
        <v>1613</v>
      </c>
      <c r="U46" s="25">
        <v>1583</v>
      </c>
      <c r="V46" s="25">
        <v>1665</v>
      </c>
      <c r="W46" s="25">
        <v>1554</v>
      </c>
      <c r="X46" s="25">
        <v>1581</v>
      </c>
      <c r="Y46" s="25">
        <v>1594</v>
      </c>
      <c r="Z46" s="25">
        <v>1538</v>
      </c>
      <c r="AA46" s="25">
        <v>1666</v>
      </c>
      <c r="AB46" s="25">
        <v>1695</v>
      </c>
      <c r="AC46" s="25">
        <v>1831</v>
      </c>
      <c r="AD46" s="25">
        <v>1821</v>
      </c>
      <c r="AE46" s="25">
        <v>1906</v>
      </c>
      <c r="AF46" s="25">
        <v>1883</v>
      </c>
      <c r="AG46" s="25">
        <v>1976</v>
      </c>
      <c r="AH46" s="25">
        <v>1973</v>
      </c>
      <c r="AI46" s="25">
        <v>2166</v>
      </c>
      <c r="AJ46" s="25">
        <v>2203</v>
      </c>
      <c r="AK46" s="25">
        <v>2154</v>
      </c>
      <c r="AL46" s="25">
        <v>2103</v>
      </c>
      <c r="AM46" s="25">
        <v>2001</v>
      </c>
      <c r="AN46" s="25">
        <v>1851</v>
      </c>
      <c r="AO46" s="25">
        <v>1746</v>
      </c>
      <c r="AP46" s="25">
        <v>1727</v>
      </c>
      <c r="AQ46" s="25">
        <v>1473</v>
      </c>
      <c r="AR46" s="25">
        <v>1212</v>
      </c>
      <c r="AS46" s="25">
        <v>954</v>
      </c>
      <c r="AT46" s="25">
        <v>680</v>
      </c>
      <c r="AU46" s="25">
        <v>450</v>
      </c>
      <c r="AV46" s="25">
        <v>248</v>
      </c>
      <c r="AW46" s="25">
        <v>187</v>
      </c>
      <c r="AX46" s="25">
        <v>131</v>
      </c>
      <c r="AY46" s="25">
        <v>118</v>
      </c>
      <c r="AZ46" s="25">
        <v>13</v>
      </c>
      <c r="BA46" s="26">
        <v>64172</v>
      </c>
    </row>
    <row r="47" spans="1:53" ht="12">
      <c r="A47" s="27" t="s">
        <v>15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9</v>
      </c>
      <c r="H47" s="10">
        <v>17</v>
      </c>
      <c r="I47" s="10">
        <v>21</v>
      </c>
      <c r="J47" s="10">
        <v>43</v>
      </c>
      <c r="K47" s="10">
        <v>50</v>
      </c>
      <c r="L47" s="10">
        <v>70</v>
      </c>
      <c r="M47" s="10">
        <v>88</v>
      </c>
      <c r="N47" s="10">
        <v>92</v>
      </c>
      <c r="O47" s="10">
        <v>109</v>
      </c>
      <c r="P47" s="10">
        <v>109</v>
      </c>
      <c r="Q47" s="10">
        <v>101</v>
      </c>
      <c r="R47" s="10">
        <v>104</v>
      </c>
      <c r="S47" s="10">
        <v>135</v>
      </c>
      <c r="T47" s="10">
        <v>139</v>
      </c>
      <c r="U47" s="10">
        <v>149</v>
      </c>
      <c r="V47" s="10">
        <v>146</v>
      </c>
      <c r="W47" s="10">
        <v>176</v>
      </c>
      <c r="X47" s="10">
        <v>173</v>
      </c>
      <c r="Y47" s="10">
        <v>146</v>
      </c>
      <c r="Z47" s="10">
        <v>136</v>
      </c>
      <c r="AA47" s="10">
        <v>173</v>
      </c>
      <c r="AB47" s="10">
        <v>158</v>
      </c>
      <c r="AC47" s="10">
        <v>174</v>
      </c>
      <c r="AD47" s="10">
        <v>159</v>
      </c>
      <c r="AE47" s="10">
        <v>146</v>
      </c>
      <c r="AF47" s="10">
        <v>159</v>
      </c>
      <c r="AG47" s="10">
        <v>149</v>
      </c>
      <c r="AH47" s="10">
        <v>128</v>
      </c>
      <c r="AI47" s="10">
        <v>121</v>
      </c>
      <c r="AJ47" s="10">
        <v>131</v>
      </c>
      <c r="AK47" s="10">
        <v>143</v>
      </c>
      <c r="AL47" s="10">
        <v>96</v>
      </c>
      <c r="AM47" s="10">
        <v>105</v>
      </c>
      <c r="AN47" s="10">
        <v>97</v>
      </c>
      <c r="AO47" s="10">
        <v>120</v>
      </c>
      <c r="AP47" s="10">
        <v>82</v>
      </c>
      <c r="AQ47" s="10">
        <v>64</v>
      </c>
      <c r="AR47" s="10">
        <v>65</v>
      </c>
      <c r="AS47" s="10">
        <v>74</v>
      </c>
      <c r="AT47" s="10">
        <v>43</v>
      </c>
      <c r="AU47" s="10">
        <v>21</v>
      </c>
      <c r="AV47" s="10">
        <v>33</v>
      </c>
      <c r="AW47" s="10">
        <v>29</v>
      </c>
      <c r="AX47" s="10">
        <v>16</v>
      </c>
      <c r="AY47" s="10">
        <v>7</v>
      </c>
      <c r="AZ47" s="10">
        <v>0</v>
      </c>
      <c r="BA47" s="19">
        <v>4506</v>
      </c>
    </row>
    <row r="48" spans="1:53" ht="12">
      <c r="A48" s="27" t="s">
        <v>14</v>
      </c>
      <c r="B48" s="10">
        <v>0</v>
      </c>
      <c r="C48" s="10">
        <v>0</v>
      </c>
      <c r="D48" s="10">
        <v>0</v>
      </c>
      <c r="E48" s="10">
        <v>27</v>
      </c>
      <c r="F48" s="10">
        <v>116</v>
      </c>
      <c r="G48" s="10">
        <v>244</v>
      </c>
      <c r="H48" s="10">
        <v>487</v>
      </c>
      <c r="I48" s="10">
        <v>608</v>
      </c>
      <c r="J48" s="10">
        <v>788</v>
      </c>
      <c r="K48" s="10">
        <v>868</v>
      </c>
      <c r="L48" s="10">
        <v>917</v>
      </c>
      <c r="M48" s="10">
        <v>948</v>
      </c>
      <c r="N48" s="10">
        <v>985</v>
      </c>
      <c r="O48" s="10">
        <v>1038</v>
      </c>
      <c r="P48" s="10">
        <v>976</v>
      </c>
      <c r="Q48" s="10">
        <v>1044</v>
      </c>
      <c r="R48" s="10">
        <v>1001</v>
      </c>
      <c r="S48" s="10">
        <v>1059</v>
      </c>
      <c r="T48" s="10">
        <v>1017</v>
      </c>
      <c r="U48" s="10">
        <v>998</v>
      </c>
      <c r="V48" s="10">
        <v>914</v>
      </c>
      <c r="W48" s="10">
        <v>905</v>
      </c>
      <c r="X48" s="10">
        <v>961</v>
      </c>
      <c r="Y48" s="10">
        <v>940</v>
      </c>
      <c r="Z48" s="10">
        <v>937</v>
      </c>
      <c r="AA48" s="10">
        <v>983</v>
      </c>
      <c r="AB48" s="10">
        <v>1078</v>
      </c>
      <c r="AC48" s="10">
        <v>1129</v>
      </c>
      <c r="AD48" s="10">
        <v>1087</v>
      </c>
      <c r="AE48" s="10">
        <v>987</v>
      </c>
      <c r="AF48" s="10">
        <v>1081</v>
      </c>
      <c r="AG48" s="10">
        <v>1014</v>
      </c>
      <c r="AH48" s="10">
        <v>971</v>
      </c>
      <c r="AI48" s="10">
        <v>1028</v>
      </c>
      <c r="AJ48" s="10">
        <v>1051</v>
      </c>
      <c r="AK48" s="10">
        <v>1013</v>
      </c>
      <c r="AL48" s="10">
        <v>977</v>
      </c>
      <c r="AM48" s="10">
        <v>815</v>
      </c>
      <c r="AN48" s="10">
        <v>820</v>
      </c>
      <c r="AO48" s="10">
        <v>774</v>
      </c>
      <c r="AP48" s="10">
        <v>651</v>
      </c>
      <c r="AQ48" s="10">
        <v>597</v>
      </c>
      <c r="AR48" s="10">
        <v>488</v>
      </c>
      <c r="AS48" s="10">
        <v>408</v>
      </c>
      <c r="AT48" s="10">
        <v>312</v>
      </c>
      <c r="AU48" s="10">
        <v>222</v>
      </c>
      <c r="AV48" s="10">
        <v>140</v>
      </c>
      <c r="AW48" s="10">
        <v>108</v>
      </c>
      <c r="AX48" s="10">
        <v>79</v>
      </c>
      <c r="AY48" s="10">
        <v>60</v>
      </c>
      <c r="AZ48" s="10">
        <v>4</v>
      </c>
      <c r="BA48" s="19">
        <v>35655</v>
      </c>
    </row>
    <row r="49" spans="1:53" s="7" customFormat="1" ht="12">
      <c r="A49" s="14" t="s">
        <v>0</v>
      </c>
      <c r="B49" s="16">
        <f aca="true" t="shared" si="11" ref="B49:G49">SUM(B46:B48)</f>
        <v>0</v>
      </c>
      <c r="C49" s="16">
        <f t="shared" si="11"/>
        <v>3</v>
      </c>
      <c r="D49" s="16">
        <f t="shared" si="11"/>
        <v>4</v>
      </c>
      <c r="E49" s="16">
        <f t="shared" si="11"/>
        <v>101</v>
      </c>
      <c r="F49" s="16">
        <f t="shared" si="11"/>
        <v>430</v>
      </c>
      <c r="G49" s="16">
        <f t="shared" si="11"/>
        <v>833</v>
      </c>
      <c r="H49" s="16">
        <f aca="true" t="shared" si="12" ref="H49:BA49">SUM(H46:H48)</f>
        <v>1303</v>
      </c>
      <c r="I49" s="16">
        <f t="shared" si="12"/>
        <v>1704</v>
      </c>
      <c r="J49" s="16">
        <f t="shared" si="12"/>
        <v>2045</v>
      </c>
      <c r="K49" s="16">
        <f t="shared" si="12"/>
        <v>2145</v>
      </c>
      <c r="L49" s="16">
        <f t="shared" si="12"/>
        <v>2376</v>
      </c>
      <c r="M49" s="16">
        <f t="shared" si="12"/>
        <v>2410</v>
      </c>
      <c r="N49" s="16">
        <f t="shared" si="12"/>
        <v>2516</v>
      </c>
      <c r="O49" s="16">
        <f t="shared" si="12"/>
        <v>2506</v>
      </c>
      <c r="P49" s="16">
        <f t="shared" si="12"/>
        <v>2565</v>
      </c>
      <c r="Q49" s="16">
        <f t="shared" si="12"/>
        <v>2635</v>
      </c>
      <c r="R49" s="16">
        <f t="shared" si="12"/>
        <v>2584</v>
      </c>
      <c r="S49" s="16">
        <f t="shared" si="12"/>
        <v>2770</v>
      </c>
      <c r="T49" s="16">
        <f t="shared" si="12"/>
        <v>2769</v>
      </c>
      <c r="U49" s="16">
        <f t="shared" si="12"/>
        <v>2730</v>
      </c>
      <c r="V49" s="16">
        <f t="shared" si="12"/>
        <v>2725</v>
      </c>
      <c r="W49" s="16">
        <f t="shared" si="12"/>
        <v>2635</v>
      </c>
      <c r="X49" s="16">
        <f t="shared" si="12"/>
        <v>2715</v>
      </c>
      <c r="Y49" s="16">
        <f t="shared" si="12"/>
        <v>2680</v>
      </c>
      <c r="Z49" s="16">
        <f t="shared" si="12"/>
        <v>2611</v>
      </c>
      <c r="AA49" s="16">
        <f t="shared" si="12"/>
        <v>2822</v>
      </c>
      <c r="AB49" s="16">
        <f t="shared" si="12"/>
        <v>2931</v>
      </c>
      <c r="AC49" s="16">
        <f t="shared" si="12"/>
        <v>3134</v>
      </c>
      <c r="AD49" s="16">
        <f t="shared" si="12"/>
        <v>3067</v>
      </c>
      <c r="AE49" s="16">
        <f t="shared" si="12"/>
        <v>3039</v>
      </c>
      <c r="AF49" s="16">
        <f t="shared" si="12"/>
        <v>3123</v>
      </c>
      <c r="AG49" s="16">
        <f t="shared" si="12"/>
        <v>3139</v>
      </c>
      <c r="AH49" s="16">
        <f t="shared" si="12"/>
        <v>3072</v>
      </c>
      <c r="AI49" s="16">
        <f t="shared" si="12"/>
        <v>3315</v>
      </c>
      <c r="AJ49" s="16">
        <f t="shared" si="12"/>
        <v>3385</v>
      </c>
      <c r="AK49" s="16">
        <f t="shared" si="12"/>
        <v>3310</v>
      </c>
      <c r="AL49" s="16">
        <f t="shared" si="12"/>
        <v>3176</v>
      </c>
      <c r="AM49" s="16">
        <f t="shared" si="12"/>
        <v>2921</v>
      </c>
      <c r="AN49" s="16">
        <f t="shared" si="12"/>
        <v>2768</v>
      </c>
      <c r="AO49" s="16">
        <f t="shared" si="12"/>
        <v>2640</v>
      </c>
      <c r="AP49" s="16">
        <f t="shared" si="12"/>
        <v>2460</v>
      </c>
      <c r="AQ49" s="16">
        <f t="shared" si="12"/>
        <v>2134</v>
      </c>
      <c r="AR49" s="16">
        <f t="shared" si="12"/>
        <v>1765</v>
      </c>
      <c r="AS49" s="16">
        <f t="shared" si="12"/>
        <v>1436</v>
      </c>
      <c r="AT49" s="16">
        <f t="shared" si="12"/>
        <v>1035</v>
      </c>
      <c r="AU49" s="16">
        <f t="shared" si="12"/>
        <v>693</v>
      </c>
      <c r="AV49" s="16">
        <f t="shared" si="12"/>
        <v>421</v>
      </c>
      <c r="AW49" s="16">
        <f t="shared" si="12"/>
        <v>324</v>
      </c>
      <c r="AX49" s="16">
        <f t="shared" si="12"/>
        <v>226</v>
      </c>
      <c r="AY49" s="16">
        <f t="shared" si="12"/>
        <v>185</v>
      </c>
      <c r="AZ49" s="16">
        <f t="shared" si="12"/>
        <v>17</v>
      </c>
      <c r="BA49" s="18">
        <f t="shared" si="12"/>
        <v>104333</v>
      </c>
    </row>
    <row r="50" spans="2:53" ht="1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1:53" ht="12">
      <c r="A51" s="14" t="s">
        <v>40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3"/>
    </row>
    <row r="52" spans="1:53" s="9" customFormat="1" ht="12">
      <c r="A52" s="20"/>
      <c r="B52" s="21">
        <v>15</v>
      </c>
      <c r="C52" s="21">
        <v>16</v>
      </c>
      <c r="D52" s="21">
        <v>17</v>
      </c>
      <c r="E52" s="21">
        <v>18</v>
      </c>
      <c r="F52" s="21">
        <v>19</v>
      </c>
      <c r="G52" s="21">
        <v>20</v>
      </c>
      <c r="H52" s="21">
        <v>21</v>
      </c>
      <c r="I52" s="21">
        <v>22</v>
      </c>
      <c r="J52" s="21">
        <v>23</v>
      </c>
      <c r="K52" s="21">
        <v>24</v>
      </c>
      <c r="L52" s="21">
        <v>25</v>
      </c>
      <c r="M52" s="21">
        <v>26</v>
      </c>
      <c r="N52" s="21">
        <v>27</v>
      </c>
      <c r="O52" s="21">
        <v>28</v>
      </c>
      <c r="P52" s="21">
        <v>29</v>
      </c>
      <c r="Q52" s="21">
        <v>30</v>
      </c>
      <c r="R52" s="21">
        <v>31</v>
      </c>
      <c r="S52" s="21">
        <v>32</v>
      </c>
      <c r="T52" s="21">
        <v>33</v>
      </c>
      <c r="U52" s="21">
        <v>34</v>
      </c>
      <c r="V52" s="21">
        <v>35</v>
      </c>
      <c r="W52" s="21">
        <v>36</v>
      </c>
      <c r="X52" s="21">
        <v>37</v>
      </c>
      <c r="Y52" s="21">
        <v>38</v>
      </c>
      <c r="Z52" s="21">
        <v>39</v>
      </c>
      <c r="AA52" s="21">
        <v>40</v>
      </c>
      <c r="AB52" s="21">
        <v>41</v>
      </c>
      <c r="AC52" s="21">
        <v>42</v>
      </c>
      <c r="AD52" s="21">
        <v>43</v>
      </c>
      <c r="AE52" s="21">
        <v>44</v>
      </c>
      <c r="AF52" s="21">
        <v>45</v>
      </c>
      <c r="AG52" s="21">
        <v>46</v>
      </c>
      <c r="AH52" s="21">
        <v>47</v>
      </c>
      <c r="AI52" s="21">
        <v>48</v>
      </c>
      <c r="AJ52" s="21">
        <v>49</v>
      </c>
      <c r="AK52" s="21">
        <v>50</v>
      </c>
      <c r="AL52" s="21">
        <v>51</v>
      </c>
      <c r="AM52" s="21">
        <v>52</v>
      </c>
      <c r="AN52" s="21">
        <v>53</v>
      </c>
      <c r="AO52" s="21">
        <v>54</v>
      </c>
      <c r="AP52" s="21">
        <v>55</v>
      </c>
      <c r="AQ52" s="21">
        <v>56</v>
      </c>
      <c r="AR52" s="21">
        <v>57</v>
      </c>
      <c r="AS52" s="21">
        <v>58</v>
      </c>
      <c r="AT52" s="21">
        <v>59</v>
      </c>
      <c r="AU52" s="21">
        <v>60</v>
      </c>
      <c r="AV52" s="21">
        <v>61</v>
      </c>
      <c r="AW52" s="21">
        <v>62</v>
      </c>
      <c r="AX52" s="21">
        <v>63</v>
      </c>
      <c r="AY52" s="21">
        <v>64</v>
      </c>
      <c r="AZ52" s="22"/>
      <c r="BA52" s="17"/>
    </row>
    <row r="53" spans="1:53" ht="12">
      <c r="A53" s="24" t="s">
        <v>13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>
        <f>AK4+AK11+AK18</f>
        <v>3543</v>
      </c>
      <c r="AL53" s="25">
        <f aca="true" t="shared" si="13" ref="AL53:AY53">AL4+AL11+AL18</f>
        <v>3695</v>
      </c>
      <c r="AM53" s="25">
        <f t="shared" si="13"/>
        <v>3857</v>
      </c>
      <c r="AN53" s="25">
        <f t="shared" si="13"/>
        <v>3885</v>
      </c>
      <c r="AO53" s="25">
        <f t="shared" si="13"/>
        <v>4305</v>
      </c>
      <c r="AP53" s="25">
        <f t="shared" si="13"/>
        <v>4924</v>
      </c>
      <c r="AQ53" s="25">
        <f t="shared" si="13"/>
        <v>6279</v>
      </c>
      <c r="AR53" s="25">
        <f t="shared" si="13"/>
        <v>8574</v>
      </c>
      <c r="AS53" s="25">
        <f t="shared" si="13"/>
        <v>11655</v>
      </c>
      <c r="AT53" s="25">
        <f t="shared" si="13"/>
        <v>15396</v>
      </c>
      <c r="AU53" s="25">
        <f t="shared" si="13"/>
        <v>16164</v>
      </c>
      <c r="AV53" s="25">
        <f t="shared" si="13"/>
        <v>16334</v>
      </c>
      <c r="AW53" s="25">
        <f t="shared" si="13"/>
        <v>16675</v>
      </c>
      <c r="AX53" s="25">
        <f t="shared" si="13"/>
        <v>16260</v>
      </c>
      <c r="AY53" s="25">
        <f t="shared" si="13"/>
        <v>16352</v>
      </c>
      <c r="AZ53" s="25"/>
      <c r="BA53" s="26">
        <f>SUM(AK53:AY53)</f>
        <v>147898</v>
      </c>
    </row>
    <row r="54" spans="1:53" ht="12">
      <c r="A54" s="27" t="s">
        <v>15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>
        <f aca="true" t="shared" si="14" ref="AK54:AY54">AK5+AK12+AK19</f>
        <v>1592</v>
      </c>
      <c r="AL54" s="10">
        <f t="shared" si="14"/>
        <v>1575</v>
      </c>
      <c r="AM54" s="10">
        <f t="shared" si="14"/>
        <v>1548</v>
      </c>
      <c r="AN54" s="10">
        <f t="shared" si="14"/>
        <v>1575</v>
      </c>
      <c r="AO54" s="10">
        <f t="shared" si="14"/>
        <v>1726</v>
      </c>
      <c r="AP54" s="10">
        <f t="shared" si="14"/>
        <v>1639</v>
      </c>
      <c r="AQ54" s="10">
        <f t="shared" si="14"/>
        <v>1711</v>
      </c>
      <c r="AR54" s="10">
        <f t="shared" si="14"/>
        <v>1793</v>
      </c>
      <c r="AS54" s="10">
        <f t="shared" si="14"/>
        <v>1881</v>
      </c>
      <c r="AT54" s="10">
        <f t="shared" si="14"/>
        <v>2105</v>
      </c>
      <c r="AU54" s="10">
        <f t="shared" si="14"/>
        <v>2079</v>
      </c>
      <c r="AV54" s="10">
        <f t="shared" si="14"/>
        <v>2063</v>
      </c>
      <c r="AW54" s="10">
        <f t="shared" si="14"/>
        <v>2081</v>
      </c>
      <c r="AX54" s="10">
        <f t="shared" si="14"/>
        <v>2007</v>
      </c>
      <c r="AY54" s="10">
        <f t="shared" si="14"/>
        <v>2120</v>
      </c>
      <c r="AZ54" s="10"/>
      <c r="BA54" s="19">
        <f>SUM(AK54:AY54)</f>
        <v>27495</v>
      </c>
    </row>
    <row r="55" spans="1:53" ht="12">
      <c r="A55" s="27" t="s">
        <v>14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>
        <f aca="true" t="shared" si="15" ref="AK55:AY55">AK6+AK13+AK20</f>
        <v>3610</v>
      </c>
      <c r="AL55" s="10">
        <f t="shared" si="15"/>
        <v>3832</v>
      </c>
      <c r="AM55" s="10">
        <f t="shared" si="15"/>
        <v>4049</v>
      </c>
      <c r="AN55" s="10">
        <f t="shared" si="15"/>
        <v>4342</v>
      </c>
      <c r="AO55" s="10">
        <f t="shared" si="15"/>
        <v>4667</v>
      </c>
      <c r="AP55" s="10">
        <f t="shared" si="15"/>
        <v>5153</v>
      </c>
      <c r="AQ55" s="10">
        <f t="shared" si="15"/>
        <v>5894</v>
      </c>
      <c r="AR55" s="10">
        <f t="shared" si="15"/>
        <v>6609</v>
      </c>
      <c r="AS55" s="10">
        <f t="shared" si="15"/>
        <v>7625</v>
      </c>
      <c r="AT55" s="10">
        <f t="shared" si="15"/>
        <v>8211</v>
      </c>
      <c r="AU55" s="10">
        <f t="shared" si="15"/>
        <v>8679</v>
      </c>
      <c r="AV55" s="10">
        <f t="shared" si="15"/>
        <v>8588</v>
      </c>
      <c r="AW55" s="10">
        <f t="shared" si="15"/>
        <v>8514</v>
      </c>
      <c r="AX55" s="10">
        <f t="shared" si="15"/>
        <v>8443</v>
      </c>
      <c r="AY55" s="10">
        <f t="shared" si="15"/>
        <v>8516</v>
      </c>
      <c r="AZ55" s="10"/>
      <c r="BA55" s="19">
        <f>SUM(AK55:AY55)</f>
        <v>96732</v>
      </c>
    </row>
    <row r="56" spans="1:53" s="7" customFormat="1" ht="12">
      <c r="A56" s="14" t="s">
        <v>0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>
        <f aca="true" t="shared" si="16" ref="AK56:AY56">AK7+AK14+AK21</f>
        <v>8745</v>
      </c>
      <c r="AL56" s="16">
        <f t="shared" si="16"/>
        <v>9102</v>
      </c>
      <c r="AM56" s="16">
        <f t="shared" si="16"/>
        <v>9454</v>
      </c>
      <c r="AN56" s="16">
        <f t="shared" si="16"/>
        <v>9802</v>
      </c>
      <c r="AO56" s="16">
        <f t="shared" si="16"/>
        <v>10698</v>
      </c>
      <c r="AP56" s="16">
        <f t="shared" si="16"/>
        <v>11716</v>
      </c>
      <c r="AQ56" s="16">
        <f t="shared" si="16"/>
        <v>13884</v>
      </c>
      <c r="AR56" s="16">
        <f t="shared" si="16"/>
        <v>16976</v>
      </c>
      <c r="AS56" s="16">
        <f t="shared" si="16"/>
        <v>21161</v>
      </c>
      <c r="AT56" s="16">
        <f t="shared" si="16"/>
        <v>25712</v>
      </c>
      <c r="AU56" s="16">
        <f t="shared" si="16"/>
        <v>26922</v>
      </c>
      <c r="AV56" s="16">
        <f t="shared" si="16"/>
        <v>26985</v>
      </c>
      <c r="AW56" s="16">
        <f t="shared" si="16"/>
        <v>27270</v>
      </c>
      <c r="AX56" s="16">
        <f t="shared" si="16"/>
        <v>26710</v>
      </c>
      <c r="AY56" s="16">
        <f t="shared" si="16"/>
        <v>26988</v>
      </c>
      <c r="AZ56" s="16"/>
      <c r="BA56" s="18">
        <f>SUM(AK56:AY56)</f>
        <v>272125</v>
      </c>
    </row>
    <row r="57" spans="2:53" ht="1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1:53" ht="12">
      <c r="A58" s="14" t="s">
        <v>16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3"/>
    </row>
    <row r="59" spans="1:53" s="9" customFormat="1" ht="12">
      <c r="A59" s="20"/>
      <c r="B59" s="21">
        <v>15</v>
      </c>
      <c r="C59" s="21">
        <v>16</v>
      </c>
      <c r="D59" s="21">
        <v>17</v>
      </c>
      <c r="E59" s="21">
        <v>18</v>
      </c>
      <c r="F59" s="21">
        <v>19</v>
      </c>
      <c r="G59" s="21">
        <v>20</v>
      </c>
      <c r="H59" s="21">
        <v>21</v>
      </c>
      <c r="I59" s="21">
        <v>22</v>
      </c>
      <c r="J59" s="21">
        <v>23</v>
      </c>
      <c r="K59" s="21">
        <v>24</v>
      </c>
      <c r="L59" s="21">
        <v>25</v>
      </c>
      <c r="M59" s="21">
        <v>26</v>
      </c>
      <c r="N59" s="21">
        <v>27</v>
      </c>
      <c r="O59" s="21">
        <v>28</v>
      </c>
      <c r="P59" s="21">
        <v>29</v>
      </c>
      <c r="Q59" s="21">
        <v>30</v>
      </c>
      <c r="R59" s="21">
        <v>31</v>
      </c>
      <c r="S59" s="21">
        <v>32</v>
      </c>
      <c r="T59" s="21">
        <v>33</v>
      </c>
      <c r="U59" s="21">
        <v>34</v>
      </c>
      <c r="V59" s="21">
        <v>35</v>
      </c>
      <c r="W59" s="21">
        <v>36</v>
      </c>
      <c r="X59" s="21">
        <v>37</v>
      </c>
      <c r="Y59" s="21">
        <v>38</v>
      </c>
      <c r="Z59" s="21">
        <v>39</v>
      </c>
      <c r="AA59" s="21">
        <v>40</v>
      </c>
      <c r="AB59" s="21">
        <v>41</v>
      </c>
      <c r="AC59" s="21">
        <v>42</v>
      </c>
      <c r="AD59" s="21">
        <v>43</v>
      </c>
      <c r="AE59" s="21">
        <v>44</v>
      </c>
      <c r="AF59" s="21">
        <v>45</v>
      </c>
      <c r="AG59" s="21">
        <v>46</v>
      </c>
      <c r="AH59" s="21">
        <v>47</v>
      </c>
      <c r="AI59" s="21">
        <v>48</v>
      </c>
      <c r="AJ59" s="21">
        <v>49</v>
      </c>
      <c r="AK59" s="21">
        <v>50</v>
      </c>
      <c r="AL59" s="21">
        <v>51</v>
      </c>
      <c r="AM59" s="21">
        <v>52</v>
      </c>
      <c r="AN59" s="21">
        <v>53</v>
      </c>
      <c r="AO59" s="21">
        <v>54</v>
      </c>
      <c r="AP59" s="21">
        <v>55</v>
      </c>
      <c r="AQ59" s="21">
        <v>56</v>
      </c>
      <c r="AR59" s="21">
        <v>57</v>
      </c>
      <c r="AS59" s="21">
        <v>58</v>
      </c>
      <c r="AT59" s="21">
        <v>59</v>
      </c>
      <c r="AU59" s="21">
        <v>60</v>
      </c>
      <c r="AV59" s="21">
        <v>61</v>
      </c>
      <c r="AW59" s="21">
        <v>62</v>
      </c>
      <c r="AX59" s="21">
        <v>63</v>
      </c>
      <c r="AY59" s="21">
        <v>64</v>
      </c>
      <c r="AZ59" s="22"/>
      <c r="BA59" s="17"/>
    </row>
    <row r="60" spans="1:53" ht="12">
      <c r="A60" s="24" t="s">
        <v>13</v>
      </c>
      <c r="B60" s="25">
        <v>68804</v>
      </c>
      <c r="C60" s="25">
        <v>70451</v>
      </c>
      <c r="D60" s="25">
        <v>70516</v>
      </c>
      <c r="E60" s="25">
        <v>70885</v>
      </c>
      <c r="F60" s="25">
        <v>71564</v>
      </c>
      <c r="G60" s="25">
        <v>75022</v>
      </c>
      <c r="H60" s="25">
        <v>77577</v>
      </c>
      <c r="I60" s="25">
        <v>78941</v>
      </c>
      <c r="J60" s="25">
        <v>78965</v>
      </c>
      <c r="K60" s="25">
        <v>77064</v>
      </c>
      <c r="L60" s="25">
        <v>76909</v>
      </c>
      <c r="M60" s="25">
        <v>76105</v>
      </c>
      <c r="N60" s="25">
        <v>76419</v>
      </c>
      <c r="O60" s="25">
        <v>75435</v>
      </c>
      <c r="P60" s="25">
        <v>77212</v>
      </c>
      <c r="Q60" s="25">
        <v>79102</v>
      </c>
      <c r="R60" s="25">
        <v>80845</v>
      </c>
      <c r="S60" s="25">
        <v>82614</v>
      </c>
      <c r="T60" s="25">
        <v>83257</v>
      </c>
      <c r="U60" s="25">
        <v>83204</v>
      </c>
      <c r="V60" s="25">
        <v>82068</v>
      </c>
      <c r="W60" s="25">
        <v>80779</v>
      </c>
      <c r="X60" s="25">
        <v>79096</v>
      </c>
      <c r="Y60" s="25">
        <v>77349</v>
      </c>
      <c r="Z60" s="25">
        <v>79851</v>
      </c>
      <c r="AA60" s="25">
        <v>81983</v>
      </c>
      <c r="AB60" s="25">
        <v>85728</v>
      </c>
      <c r="AC60" s="25">
        <v>88780</v>
      </c>
      <c r="AD60" s="25">
        <v>90986</v>
      </c>
      <c r="AE60" s="25">
        <v>90389</v>
      </c>
      <c r="AF60" s="25">
        <v>90960</v>
      </c>
      <c r="AG60" s="25">
        <v>92109</v>
      </c>
      <c r="AH60" s="25">
        <v>95118</v>
      </c>
      <c r="AI60" s="25">
        <v>97460</v>
      </c>
      <c r="AJ60" s="25">
        <v>100815</v>
      </c>
      <c r="AK60" s="25">
        <v>99198</v>
      </c>
      <c r="AL60" s="25">
        <v>97483</v>
      </c>
      <c r="AM60" s="25">
        <v>96416</v>
      </c>
      <c r="AN60" s="25">
        <v>94343</v>
      </c>
      <c r="AO60" s="25">
        <v>94633</v>
      </c>
      <c r="AP60" s="25">
        <v>92021</v>
      </c>
      <c r="AQ60" s="25">
        <v>89914</v>
      </c>
      <c r="AR60" s="25">
        <v>87696</v>
      </c>
      <c r="AS60" s="25">
        <v>85973</v>
      </c>
      <c r="AT60" s="25">
        <v>83485</v>
      </c>
      <c r="AU60" s="25">
        <v>80528</v>
      </c>
      <c r="AV60" s="25">
        <v>79668</v>
      </c>
      <c r="AW60" s="25">
        <v>75696</v>
      </c>
      <c r="AX60" s="25">
        <v>74882</v>
      </c>
      <c r="AY60" s="25">
        <v>74229</v>
      </c>
      <c r="AZ60" s="25"/>
      <c r="BA60" s="26">
        <f>SUM(B60:AY60)</f>
        <v>4150527</v>
      </c>
    </row>
    <row r="61" spans="1:53" ht="12">
      <c r="A61" s="27" t="s">
        <v>15</v>
      </c>
      <c r="B61" s="10">
        <v>11967</v>
      </c>
      <c r="C61" s="10">
        <v>12171</v>
      </c>
      <c r="D61" s="10">
        <v>12060</v>
      </c>
      <c r="E61" s="10">
        <v>12232</v>
      </c>
      <c r="F61" s="10">
        <v>13001</v>
      </c>
      <c r="G61" s="10">
        <v>13698</v>
      </c>
      <c r="H61" s="10">
        <v>14559</v>
      </c>
      <c r="I61" s="10">
        <v>15246</v>
      </c>
      <c r="J61" s="10">
        <v>16340</v>
      </c>
      <c r="K61" s="10">
        <v>17355</v>
      </c>
      <c r="L61" s="10">
        <v>18843</v>
      </c>
      <c r="M61" s="10">
        <v>19608</v>
      </c>
      <c r="N61" s="10">
        <v>20061</v>
      </c>
      <c r="O61" s="10">
        <v>20204</v>
      </c>
      <c r="P61" s="10">
        <v>20856</v>
      </c>
      <c r="Q61" s="10">
        <v>20305</v>
      </c>
      <c r="R61" s="10">
        <v>20760</v>
      </c>
      <c r="S61" s="10">
        <v>20411</v>
      </c>
      <c r="T61" s="10">
        <v>21056</v>
      </c>
      <c r="U61" s="10">
        <v>20336</v>
      </c>
      <c r="V61" s="10">
        <v>19943</v>
      </c>
      <c r="W61" s="10">
        <v>19399</v>
      </c>
      <c r="X61" s="10">
        <v>19103</v>
      </c>
      <c r="Y61" s="10">
        <v>18240</v>
      </c>
      <c r="Z61" s="10">
        <v>18141</v>
      </c>
      <c r="AA61" s="10">
        <v>17740</v>
      </c>
      <c r="AB61" s="10">
        <v>17462</v>
      </c>
      <c r="AC61" s="10">
        <v>16986</v>
      </c>
      <c r="AD61" s="10">
        <v>17255</v>
      </c>
      <c r="AE61" s="10">
        <v>16800</v>
      </c>
      <c r="AF61" s="10">
        <v>16344</v>
      </c>
      <c r="AG61" s="10">
        <v>15415</v>
      </c>
      <c r="AH61" s="10">
        <v>15346</v>
      </c>
      <c r="AI61" s="10">
        <v>15291</v>
      </c>
      <c r="AJ61" s="10">
        <v>15188</v>
      </c>
      <c r="AK61" s="10">
        <v>14571</v>
      </c>
      <c r="AL61" s="10">
        <v>14050</v>
      </c>
      <c r="AM61" s="10">
        <v>13745</v>
      </c>
      <c r="AN61" s="10">
        <v>13871</v>
      </c>
      <c r="AO61" s="10">
        <v>13298</v>
      </c>
      <c r="AP61" s="10">
        <v>12812</v>
      </c>
      <c r="AQ61" s="10">
        <v>12172</v>
      </c>
      <c r="AR61" s="10">
        <v>12065</v>
      </c>
      <c r="AS61" s="10">
        <v>11784</v>
      </c>
      <c r="AT61" s="10">
        <v>11293</v>
      </c>
      <c r="AU61" s="10">
        <v>10992</v>
      </c>
      <c r="AV61" s="10">
        <v>10792</v>
      </c>
      <c r="AW61" s="10">
        <v>9834</v>
      </c>
      <c r="AX61" s="10">
        <v>10115</v>
      </c>
      <c r="AY61" s="10">
        <v>9524</v>
      </c>
      <c r="AZ61" s="10"/>
      <c r="BA61" s="19">
        <f>SUM(B61:AY61)</f>
        <v>780640</v>
      </c>
    </row>
    <row r="62" spans="1:53" ht="12">
      <c r="A62" s="27" t="s">
        <v>14</v>
      </c>
      <c r="B62" s="10">
        <v>42516</v>
      </c>
      <c r="C62" s="10">
        <v>42687</v>
      </c>
      <c r="D62" s="10">
        <v>43137</v>
      </c>
      <c r="E62" s="10">
        <v>42511</v>
      </c>
      <c r="F62" s="10">
        <v>42812</v>
      </c>
      <c r="G62" s="10">
        <v>44233</v>
      </c>
      <c r="H62" s="10">
        <v>46657</v>
      </c>
      <c r="I62" s="10">
        <v>47725</v>
      </c>
      <c r="J62" s="10">
        <v>47360</v>
      </c>
      <c r="K62" s="10">
        <v>46995</v>
      </c>
      <c r="L62" s="10">
        <v>46296</v>
      </c>
      <c r="M62" s="10">
        <v>44887</v>
      </c>
      <c r="N62" s="10">
        <v>44712</v>
      </c>
      <c r="O62" s="10">
        <v>43229</v>
      </c>
      <c r="P62" s="10">
        <v>43208</v>
      </c>
      <c r="Q62" s="10">
        <v>42435</v>
      </c>
      <c r="R62" s="10">
        <v>43773</v>
      </c>
      <c r="S62" s="10">
        <v>44511</v>
      </c>
      <c r="T62" s="10">
        <v>45032</v>
      </c>
      <c r="U62" s="10">
        <v>44037</v>
      </c>
      <c r="V62" s="10">
        <v>43875</v>
      </c>
      <c r="W62" s="10">
        <v>44075</v>
      </c>
      <c r="X62" s="10">
        <v>44683</v>
      </c>
      <c r="Y62" s="10">
        <v>45187</v>
      </c>
      <c r="Z62" s="10">
        <v>46774</v>
      </c>
      <c r="AA62" s="10">
        <v>48806</v>
      </c>
      <c r="AB62" s="10">
        <v>50320</v>
      </c>
      <c r="AC62" s="10">
        <v>50960</v>
      </c>
      <c r="AD62" s="10">
        <v>50067</v>
      </c>
      <c r="AE62" s="10">
        <v>49580</v>
      </c>
      <c r="AF62" s="10">
        <v>49055</v>
      </c>
      <c r="AG62" s="10">
        <v>49495</v>
      </c>
      <c r="AH62" s="10">
        <v>50667</v>
      </c>
      <c r="AI62" s="10">
        <v>51848</v>
      </c>
      <c r="AJ62" s="10">
        <v>53171</v>
      </c>
      <c r="AK62" s="10">
        <v>52137</v>
      </c>
      <c r="AL62" s="10">
        <v>50510</v>
      </c>
      <c r="AM62" s="10">
        <v>51263</v>
      </c>
      <c r="AN62" s="10">
        <v>50864</v>
      </c>
      <c r="AO62" s="10">
        <v>50952</v>
      </c>
      <c r="AP62" s="10">
        <v>49815</v>
      </c>
      <c r="AQ62" s="10">
        <v>48807</v>
      </c>
      <c r="AR62" s="10">
        <v>47659</v>
      </c>
      <c r="AS62" s="10">
        <v>47052</v>
      </c>
      <c r="AT62" s="10">
        <v>46312</v>
      </c>
      <c r="AU62" s="10">
        <v>45282</v>
      </c>
      <c r="AV62" s="10">
        <v>44266</v>
      </c>
      <c r="AW62" s="10">
        <v>42897</v>
      </c>
      <c r="AX62" s="10">
        <v>43224</v>
      </c>
      <c r="AY62" s="10">
        <v>42719</v>
      </c>
      <c r="AZ62" s="10"/>
      <c r="BA62" s="19">
        <f>SUM(B62:AY62)</f>
        <v>2331075</v>
      </c>
    </row>
    <row r="63" spans="1:53" s="7" customFormat="1" ht="12">
      <c r="A63" s="14" t="s">
        <v>0</v>
      </c>
      <c r="B63" s="16">
        <f aca="true" t="shared" si="17" ref="B63:AG63">SUM(B60:B62)</f>
        <v>123287</v>
      </c>
      <c r="C63" s="16">
        <f t="shared" si="17"/>
        <v>125309</v>
      </c>
      <c r="D63" s="16">
        <f t="shared" si="17"/>
        <v>125713</v>
      </c>
      <c r="E63" s="16">
        <f t="shared" si="17"/>
        <v>125628</v>
      </c>
      <c r="F63" s="16">
        <f t="shared" si="17"/>
        <v>127377</v>
      </c>
      <c r="G63" s="16">
        <f t="shared" si="17"/>
        <v>132953</v>
      </c>
      <c r="H63" s="16">
        <f t="shared" si="17"/>
        <v>138793</v>
      </c>
      <c r="I63" s="16">
        <f t="shared" si="17"/>
        <v>141912</v>
      </c>
      <c r="J63" s="16">
        <f t="shared" si="17"/>
        <v>142665</v>
      </c>
      <c r="K63" s="16">
        <f t="shared" si="17"/>
        <v>141414</v>
      </c>
      <c r="L63" s="16">
        <f t="shared" si="17"/>
        <v>142048</v>
      </c>
      <c r="M63" s="16">
        <f t="shared" si="17"/>
        <v>140600</v>
      </c>
      <c r="N63" s="16">
        <f t="shared" si="17"/>
        <v>141192</v>
      </c>
      <c r="O63" s="16">
        <f t="shared" si="17"/>
        <v>138868</v>
      </c>
      <c r="P63" s="16">
        <f t="shared" si="17"/>
        <v>141276</v>
      </c>
      <c r="Q63" s="16">
        <f t="shared" si="17"/>
        <v>141842</v>
      </c>
      <c r="R63" s="16">
        <f t="shared" si="17"/>
        <v>145378</v>
      </c>
      <c r="S63" s="16">
        <f t="shared" si="17"/>
        <v>147536</v>
      </c>
      <c r="T63" s="16">
        <f t="shared" si="17"/>
        <v>149345</v>
      </c>
      <c r="U63" s="16">
        <f t="shared" si="17"/>
        <v>147577</v>
      </c>
      <c r="V63" s="16">
        <f t="shared" si="17"/>
        <v>145886</v>
      </c>
      <c r="W63" s="16">
        <f t="shared" si="17"/>
        <v>144253</v>
      </c>
      <c r="X63" s="16">
        <f t="shared" si="17"/>
        <v>142882</v>
      </c>
      <c r="Y63" s="16">
        <f t="shared" si="17"/>
        <v>140776</v>
      </c>
      <c r="Z63" s="16">
        <f t="shared" si="17"/>
        <v>144766</v>
      </c>
      <c r="AA63" s="16">
        <f t="shared" si="17"/>
        <v>148529</v>
      </c>
      <c r="AB63" s="16">
        <f t="shared" si="17"/>
        <v>153510</v>
      </c>
      <c r="AC63" s="16">
        <f t="shared" si="17"/>
        <v>156726</v>
      </c>
      <c r="AD63" s="16">
        <f t="shared" si="17"/>
        <v>158308</v>
      </c>
      <c r="AE63" s="16">
        <f t="shared" si="17"/>
        <v>156769</v>
      </c>
      <c r="AF63" s="16">
        <f t="shared" si="17"/>
        <v>156359</v>
      </c>
      <c r="AG63" s="16">
        <f t="shared" si="17"/>
        <v>157019</v>
      </c>
      <c r="AH63" s="16">
        <f aca="true" t="shared" si="18" ref="AH63:AY63">SUM(AH60:AH62)</f>
        <v>161131</v>
      </c>
      <c r="AI63" s="16">
        <f t="shared" si="18"/>
        <v>164599</v>
      </c>
      <c r="AJ63" s="16">
        <f t="shared" si="18"/>
        <v>169174</v>
      </c>
      <c r="AK63" s="16">
        <f t="shared" si="18"/>
        <v>165906</v>
      </c>
      <c r="AL63" s="16">
        <f t="shared" si="18"/>
        <v>162043</v>
      </c>
      <c r="AM63" s="16">
        <f t="shared" si="18"/>
        <v>161424</v>
      </c>
      <c r="AN63" s="16">
        <f t="shared" si="18"/>
        <v>159078</v>
      </c>
      <c r="AO63" s="16">
        <f t="shared" si="18"/>
        <v>158883</v>
      </c>
      <c r="AP63" s="16">
        <f t="shared" si="18"/>
        <v>154648</v>
      </c>
      <c r="AQ63" s="16">
        <f t="shared" si="18"/>
        <v>150893</v>
      </c>
      <c r="AR63" s="16">
        <f t="shared" si="18"/>
        <v>147420</v>
      </c>
      <c r="AS63" s="16">
        <f t="shared" si="18"/>
        <v>144809</v>
      </c>
      <c r="AT63" s="16">
        <f t="shared" si="18"/>
        <v>141090</v>
      </c>
      <c r="AU63" s="16">
        <f t="shared" si="18"/>
        <v>136802</v>
      </c>
      <c r="AV63" s="16">
        <f t="shared" si="18"/>
        <v>134726</v>
      </c>
      <c r="AW63" s="16">
        <f t="shared" si="18"/>
        <v>128427</v>
      </c>
      <c r="AX63" s="16">
        <f t="shared" si="18"/>
        <v>128221</v>
      </c>
      <c r="AY63" s="16">
        <f t="shared" si="18"/>
        <v>126472</v>
      </c>
      <c r="AZ63" s="16"/>
      <c r="BA63" s="18">
        <f>SUM(B63:AY63)</f>
        <v>7262242</v>
      </c>
    </row>
    <row r="64" spans="2:53" ht="1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5" spans="1:53" ht="12">
      <c r="A65" s="14" t="s">
        <v>21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3"/>
    </row>
    <row r="66" spans="1:53" s="9" customFormat="1" ht="12">
      <c r="A66" s="20"/>
      <c r="B66" s="21">
        <v>15</v>
      </c>
      <c r="C66" s="21">
        <v>16</v>
      </c>
      <c r="D66" s="21">
        <v>17</v>
      </c>
      <c r="E66" s="21">
        <v>18</v>
      </c>
      <c r="F66" s="21">
        <v>19</v>
      </c>
      <c r="G66" s="21">
        <v>20</v>
      </c>
      <c r="H66" s="21">
        <v>21</v>
      </c>
      <c r="I66" s="21">
        <v>22</v>
      </c>
      <c r="J66" s="21">
        <v>23</v>
      </c>
      <c r="K66" s="21">
        <v>24</v>
      </c>
      <c r="L66" s="21">
        <v>25</v>
      </c>
      <c r="M66" s="21">
        <v>26</v>
      </c>
      <c r="N66" s="21">
        <v>27</v>
      </c>
      <c r="O66" s="21">
        <v>28</v>
      </c>
      <c r="P66" s="21">
        <v>29</v>
      </c>
      <c r="Q66" s="21">
        <v>30</v>
      </c>
      <c r="R66" s="21">
        <v>31</v>
      </c>
      <c r="S66" s="21">
        <v>32</v>
      </c>
      <c r="T66" s="21">
        <v>33</v>
      </c>
      <c r="U66" s="21">
        <v>34</v>
      </c>
      <c r="V66" s="21">
        <v>35</v>
      </c>
      <c r="W66" s="21">
        <v>36</v>
      </c>
      <c r="X66" s="21">
        <v>37</v>
      </c>
      <c r="Y66" s="21">
        <v>38</v>
      </c>
      <c r="Z66" s="21">
        <v>39</v>
      </c>
      <c r="AA66" s="21">
        <v>40</v>
      </c>
      <c r="AB66" s="21">
        <v>41</v>
      </c>
      <c r="AC66" s="21">
        <v>42</v>
      </c>
      <c r="AD66" s="21">
        <v>43</v>
      </c>
      <c r="AE66" s="21">
        <v>44</v>
      </c>
      <c r="AF66" s="21">
        <v>45</v>
      </c>
      <c r="AG66" s="21">
        <v>46</v>
      </c>
      <c r="AH66" s="21">
        <v>47</v>
      </c>
      <c r="AI66" s="21">
        <v>48</v>
      </c>
      <c r="AJ66" s="21">
        <v>49</v>
      </c>
      <c r="AK66" s="21">
        <v>50</v>
      </c>
      <c r="AL66" s="21">
        <v>51</v>
      </c>
      <c r="AM66" s="21">
        <v>52</v>
      </c>
      <c r="AN66" s="21">
        <v>53</v>
      </c>
      <c r="AO66" s="21">
        <v>54</v>
      </c>
      <c r="AP66" s="21">
        <v>55</v>
      </c>
      <c r="AQ66" s="21">
        <v>56</v>
      </c>
      <c r="AR66" s="21">
        <v>57</v>
      </c>
      <c r="AS66" s="21">
        <v>58</v>
      </c>
      <c r="AT66" s="21">
        <v>59</v>
      </c>
      <c r="AU66" s="21">
        <v>60</v>
      </c>
      <c r="AV66" s="21">
        <v>61</v>
      </c>
      <c r="AW66" s="21">
        <v>62</v>
      </c>
      <c r="AX66" s="21">
        <v>63</v>
      </c>
      <c r="AY66" s="21">
        <v>64</v>
      </c>
      <c r="AZ66" s="22"/>
      <c r="BA66" s="17"/>
    </row>
    <row r="67" spans="1:53" s="11" customFormat="1" ht="12">
      <c r="A67" s="28" t="s">
        <v>13</v>
      </c>
      <c r="B67" s="29"/>
      <c r="C67" s="29"/>
      <c r="D67" s="29"/>
      <c r="E67" s="29">
        <f aca="true" t="shared" si="19" ref="E67:AY67">E4/E60</f>
        <v>0.000592508993440079</v>
      </c>
      <c r="F67" s="29">
        <f t="shared" si="19"/>
        <v>0.010703705773852774</v>
      </c>
      <c r="G67" s="29">
        <f t="shared" si="19"/>
        <v>0.024926021700301244</v>
      </c>
      <c r="H67" s="29">
        <f t="shared" si="19"/>
        <v>0.03499748636838238</v>
      </c>
      <c r="I67" s="29">
        <f t="shared" si="19"/>
        <v>0.04228474430270709</v>
      </c>
      <c r="J67" s="29">
        <f t="shared" si="19"/>
        <v>0.047552713227379216</v>
      </c>
      <c r="K67" s="29">
        <f t="shared" si="19"/>
        <v>0.05130800373715354</v>
      </c>
      <c r="L67" s="29">
        <f t="shared" si="19"/>
        <v>0.05087831073086375</v>
      </c>
      <c r="M67" s="29">
        <f t="shared" si="19"/>
        <v>0.05416201300834374</v>
      </c>
      <c r="N67" s="29">
        <f t="shared" si="19"/>
        <v>0.05230374645049006</v>
      </c>
      <c r="O67" s="29">
        <f t="shared" si="19"/>
        <v>0.04940677404387884</v>
      </c>
      <c r="P67" s="29">
        <f t="shared" si="19"/>
        <v>0.04886546132725483</v>
      </c>
      <c r="Q67" s="29">
        <f t="shared" si="19"/>
        <v>0.04844378144673965</v>
      </c>
      <c r="R67" s="29">
        <f t="shared" si="19"/>
        <v>0.044950213371266</v>
      </c>
      <c r="S67" s="29">
        <f t="shared" si="19"/>
        <v>0.04294671605296923</v>
      </c>
      <c r="T67" s="29">
        <f t="shared" si="19"/>
        <v>0.044716960736034206</v>
      </c>
      <c r="U67" s="29">
        <f t="shared" si="19"/>
        <v>0.04325513196480939</v>
      </c>
      <c r="V67" s="29">
        <f t="shared" si="19"/>
        <v>0.044146317687771115</v>
      </c>
      <c r="W67" s="29">
        <f t="shared" si="19"/>
        <v>0.0402951262085443</v>
      </c>
      <c r="X67" s="29">
        <f t="shared" si="19"/>
        <v>0.04160766663295236</v>
      </c>
      <c r="Y67" s="29">
        <f t="shared" si="19"/>
        <v>0.04115114610402203</v>
      </c>
      <c r="Z67" s="29">
        <f t="shared" si="19"/>
        <v>0.03943594945586154</v>
      </c>
      <c r="AA67" s="29">
        <f t="shared" si="19"/>
        <v>0.036178232072502835</v>
      </c>
      <c r="AB67" s="29">
        <f t="shared" si="19"/>
        <v>0.03653415453527436</v>
      </c>
      <c r="AC67" s="29">
        <f t="shared" si="19"/>
        <v>0.03452354133813922</v>
      </c>
      <c r="AD67" s="29">
        <f t="shared" si="19"/>
        <v>0.035247180884971314</v>
      </c>
      <c r="AE67" s="29">
        <f t="shared" si="19"/>
        <v>0.03651993052251933</v>
      </c>
      <c r="AF67" s="29">
        <f t="shared" si="19"/>
        <v>0.03616974494283202</v>
      </c>
      <c r="AG67" s="29">
        <f t="shared" si="19"/>
        <v>0.03481744454939257</v>
      </c>
      <c r="AH67" s="29">
        <f t="shared" si="19"/>
        <v>0.034798881389432074</v>
      </c>
      <c r="AI67" s="29">
        <f t="shared" si="19"/>
        <v>0.03468089472604145</v>
      </c>
      <c r="AJ67" s="29">
        <f t="shared" si="19"/>
        <v>0.034984873282745625</v>
      </c>
      <c r="AK67" s="29">
        <f t="shared" si="19"/>
        <v>0.035716445896086614</v>
      </c>
      <c r="AL67" s="29">
        <f t="shared" si="19"/>
        <v>0.037893786608947204</v>
      </c>
      <c r="AM67" s="29">
        <f t="shared" si="19"/>
        <v>0.03991038831729173</v>
      </c>
      <c r="AN67" s="29">
        <f t="shared" si="19"/>
        <v>0.04096753336230563</v>
      </c>
      <c r="AO67" s="29">
        <f t="shared" si="19"/>
        <v>0.04477296503333932</v>
      </c>
      <c r="AP67" s="29">
        <f t="shared" si="19"/>
        <v>0.050184197085447885</v>
      </c>
      <c r="AQ67" s="29">
        <f t="shared" si="19"/>
        <v>0.054807927575238564</v>
      </c>
      <c r="AR67" s="29">
        <f t="shared" si="19"/>
        <v>0.06251140302864441</v>
      </c>
      <c r="AS67" s="29">
        <f t="shared" si="19"/>
        <v>0.06712572551847673</v>
      </c>
      <c r="AT67" s="29">
        <f t="shared" si="19"/>
        <v>0.07746301730849853</v>
      </c>
      <c r="AU67" s="29">
        <f t="shared" si="19"/>
        <v>0.00945012914762567</v>
      </c>
      <c r="AV67" s="29">
        <f t="shared" si="19"/>
        <v>0.004443440277150173</v>
      </c>
      <c r="AW67" s="29">
        <f t="shared" si="19"/>
        <v>0.003725428027901078</v>
      </c>
      <c r="AX67" s="29">
        <f t="shared" si="19"/>
        <v>0.002296947196923159</v>
      </c>
      <c r="AY67" s="29">
        <f t="shared" si="19"/>
        <v>0.0016435624890541432</v>
      </c>
      <c r="AZ67" s="29"/>
      <c r="BA67" s="30">
        <f>BA4/BA60</f>
        <v>0.03646332140472764</v>
      </c>
    </row>
    <row r="68" spans="1:53" s="11" customFormat="1" ht="12">
      <c r="A68" s="31" t="s">
        <v>15</v>
      </c>
      <c r="B68" s="32"/>
      <c r="C68" s="32"/>
      <c r="D68" s="32"/>
      <c r="E68" s="32">
        <f aca="true" t="shared" si="20" ref="E68:AY68">E5/E61</f>
        <v>8.175277959450622E-05</v>
      </c>
      <c r="F68" s="32">
        <f t="shared" si="20"/>
        <v>0.005461118375509577</v>
      </c>
      <c r="G68" s="32">
        <f t="shared" si="20"/>
        <v>0.026427215651919987</v>
      </c>
      <c r="H68" s="32">
        <f t="shared" si="20"/>
        <v>0.041005563568926436</v>
      </c>
      <c r="I68" s="32">
        <f t="shared" si="20"/>
        <v>0.06119637937819756</v>
      </c>
      <c r="J68" s="32">
        <f t="shared" si="20"/>
        <v>0.07747858017135863</v>
      </c>
      <c r="K68" s="32">
        <f t="shared" si="20"/>
        <v>0.08089887640449438</v>
      </c>
      <c r="L68" s="32">
        <f t="shared" si="20"/>
        <v>0.0929257549222523</v>
      </c>
      <c r="M68" s="32">
        <f t="shared" si="20"/>
        <v>0.09970420236638107</v>
      </c>
      <c r="N68" s="32">
        <f t="shared" si="20"/>
        <v>0.10104182244155326</v>
      </c>
      <c r="O68" s="32">
        <f t="shared" si="20"/>
        <v>0.10017818253811127</v>
      </c>
      <c r="P68" s="32">
        <f t="shared" si="20"/>
        <v>0.09920406597621788</v>
      </c>
      <c r="Q68" s="32">
        <f t="shared" si="20"/>
        <v>0.1023393252893376</v>
      </c>
      <c r="R68" s="32">
        <f t="shared" si="20"/>
        <v>0.09927745664739884</v>
      </c>
      <c r="S68" s="32">
        <f t="shared" si="20"/>
        <v>0.10538435157513106</v>
      </c>
      <c r="T68" s="32">
        <f t="shared" si="20"/>
        <v>0.1006838905775076</v>
      </c>
      <c r="U68" s="32">
        <f t="shared" si="20"/>
        <v>0.11142800944138474</v>
      </c>
      <c r="V68" s="32">
        <f t="shared" si="20"/>
        <v>0.1045981045981046</v>
      </c>
      <c r="W68" s="32">
        <f t="shared" si="20"/>
        <v>0.1099025722975411</v>
      </c>
      <c r="X68" s="32">
        <f t="shared" si="20"/>
        <v>0.10343925037952154</v>
      </c>
      <c r="Y68" s="32">
        <f t="shared" si="20"/>
        <v>0.11052631578947368</v>
      </c>
      <c r="Z68" s="32">
        <f t="shared" si="20"/>
        <v>0.10556198666005182</v>
      </c>
      <c r="AA68" s="32">
        <f t="shared" si="20"/>
        <v>0.10496054114994363</v>
      </c>
      <c r="AB68" s="32">
        <f t="shared" si="20"/>
        <v>0.10686061161378994</v>
      </c>
      <c r="AC68" s="32">
        <f t="shared" si="20"/>
        <v>0.10655834216413516</v>
      </c>
      <c r="AD68" s="32">
        <f t="shared" si="20"/>
        <v>0.10524485656331498</v>
      </c>
      <c r="AE68" s="32">
        <f t="shared" si="20"/>
        <v>0.11101190476190476</v>
      </c>
      <c r="AF68" s="32">
        <f t="shared" si="20"/>
        <v>0.10719530102790015</v>
      </c>
      <c r="AG68" s="32">
        <f t="shared" si="20"/>
        <v>0.11125527084009082</v>
      </c>
      <c r="AH68" s="32">
        <f t="shared" si="20"/>
        <v>0.10445718754072722</v>
      </c>
      <c r="AI68" s="32">
        <f t="shared" si="20"/>
        <v>0.10189000065397946</v>
      </c>
      <c r="AJ68" s="32">
        <f t="shared" si="20"/>
        <v>0.1065973136686858</v>
      </c>
      <c r="AK68" s="32">
        <f t="shared" si="20"/>
        <v>0.10925811543476768</v>
      </c>
      <c r="AL68" s="32">
        <f t="shared" si="20"/>
        <v>0.11209964412811388</v>
      </c>
      <c r="AM68" s="32">
        <f t="shared" si="20"/>
        <v>0.11262277191706074</v>
      </c>
      <c r="AN68" s="32">
        <f t="shared" si="20"/>
        <v>0.1134020618556701</v>
      </c>
      <c r="AO68" s="32">
        <f t="shared" si="20"/>
        <v>0.12919235975334636</v>
      </c>
      <c r="AP68" s="32">
        <f t="shared" si="20"/>
        <v>0.12660006244146113</v>
      </c>
      <c r="AQ68" s="32">
        <f t="shared" si="20"/>
        <v>0.1377752218205718</v>
      </c>
      <c r="AR68" s="32">
        <f t="shared" si="20"/>
        <v>0.14272689598010774</v>
      </c>
      <c r="AS68" s="32">
        <f t="shared" si="20"/>
        <v>0.14808214528173794</v>
      </c>
      <c r="AT68" s="32">
        <f t="shared" si="20"/>
        <v>0.16116178163464093</v>
      </c>
      <c r="AU68" s="32">
        <f t="shared" si="20"/>
        <v>0.05167394468704512</v>
      </c>
      <c r="AV68" s="32">
        <f t="shared" si="20"/>
        <v>0.04002965159377316</v>
      </c>
      <c r="AW68" s="32">
        <f t="shared" si="20"/>
        <v>0.03355704697986577</v>
      </c>
      <c r="AX68" s="32">
        <f t="shared" si="20"/>
        <v>0.020168067226890758</v>
      </c>
      <c r="AY68" s="32">
        <f t="shared" si="20"/>
        <v>0.015539689206215875</v>
      </c>
      <c r="AZ68" s="32"/>
      <c r="BA68" s="33">
        <f>BA5/BA61</f>
        <v>0.09096510555441689</v>
      </c>
    </row>
    <row r="69" spans="1:53" s="11" customFormat="1" ht="12">
      <c r="A69" s="31" t="s">
        <v>14</v>
      </c>
      <c r="B69" s="32"/>
      <c r="C69" s="32"/>
      <c r="D69" s="32"/>
      <c r="E69" s="32">
        <f aca="true" t="shared" si="21" ref="E69:AY69">E6/E62</f>
        <v>0.002963938745265931</v>
      </c>
      <c r="F69" s="32">
        <f t="shared" si="21"/>
        <v>0.019971036158086517</v>
      </c>
      <c r="G69" s="32">
        <f t="shared" si="21"/>
        <v>0.05263038907602921</v>
      </c>
      <c r="H69" s="32">
        <f t="shared" si="21"/>
        <v>0.08431746576076472</v>
      </c>
      <c r="I69" s="32">
        <f t="shared" si="21"/>
        <v>0.1087061288632792</v>
      </c>
      <c r="J69" s="32">
        <f t="shared" si="21"/>
        <v>0.12354307432432432</v>
      </c>
      <c r="K69" s="32">
        <f t="shared" si="21"/>
        <v>0.13526970954356846</v>
      </c>
      <c r="L69" s="32">
        <f t="shared" si="21"/>
        <v>0.13610247105581474</v>
      </c>
      <c r="M69" s="32">
        <f t="shared" si="21"/>
        <v>0.13718894111880944</v>
      </c>
      <c r="N69" s="32">
        <f t="shared" si="21"/>
        <v>0.1259169797817141</v>
      </c>
      <c r="O69" s="32">
        <f t="shared" si="21"/>
        <v>0.1260959078396447</v>
      </c>
      <c r="P69" s="32">
        <f t="shared" si="21"/>
        <v>0.1142612479170524</v>
      </c>
      <c r="Q69" s="32">
        <f t="shared" si="21"/>
        <v>0.1088723930717568</v>
      </c>
      <c r="R69" s="32">
        <f t="shared" si="21"/>
        <v>0.1006328101797912</v>
      </c>
      <c r="S69" s="32">
        <f t="shared" si="21"/>
        <v>0.09530228482846936</v>
      </c>
      <c r="T69" s="32">
        <f t="shared" si="21"/>
        <v>0.0918013856812933</v>
      </c>
      <c r="U69" s="32">
        <f t="shared" si="21"/>
        <v>0.09149124599768377</v>
      </c>
      <c r="V69" s="32">
        <f t="shared" si="21"/>
        <v>0.08829629629629629</v>
      </c>
      <c r="W69" s="32">
        <f t="shared" si="21"/>
        <v>0.08403857061826432</v>
      </c>
      <c r="X69" s="32">
        <f t="shared" si="21"/>
        <v>0.082693641877224</v>
      </c>
      <c r="Y69" s="32">
        <f t="shared" si="21"/>
        <v>0.0791599353796446</v>
      </c>
      <c r="Z69" s="32">
        <f t="shared" si="21"/>
        <v>0.07559755419677598</v>
      </c>
      <c r="AA69" s="32">
        <f t="shared" si="21"/>
        <v>0.07396631561693234</v>
      </c>
      <c r="AB69" s="32">
        <f t="shared" si="21"/>
        <v>0.07394674085850557</v>
      </c>
      <c r="AC69" s="32">
        <f t="shared" si="21"/>
        <v>0.07352825745682888</v>
      </c>
      <c r="AD69" s="32">
        <f t="shared" si="21"/>
        <v>0.07214332794055965</v>
      </c>
      <c r="AE69" s="32">
        <f t="shared" si="21"/>
        <v>0.07444534086325132</v>
      </c>
      <c r="AF69" s="32">
        <f t="shared" si="21"/>
        <v>0.0691672612373866</v>
      </c>
      <c r="AG69" s="32">
        <f t="shared" si="21"/>
        <v>0.06917870491968886</v>
      </c>
      <c r="AH69" s="32">
        <f t="shared" si="21"/>
        <v>0.06763771290978349</v>
      </c>
      <c r="AI69" s="32">
        <f t="shared" si="21"/>
        <v>0.06582703286529856</v>
      </c>
      <c r="AJ69" s="32">
        <f t="shared" si="21"/>
        <v>0.06563728348159711</v>
      </c>
      <c r="AK69" s="32">
        <f t="shared" si="21"/>
        <v>0.06920229395630742</v>
      </c>
      <c r="AL69" s="32">
        <f t="shared" si="21"/>
        <v>0.07576717481686794</v>
      </c>
      <c r="AM69" s="32">
        <f t="shared" si="21"/>
        <v>0.07798997327507169</v>
      </c>
      <c r="AN69" s="32">
        <f t="shared" si="21"/>
        <v>0.08349716892104435</v>
      </c>
      <c r="AO69" s="32">
        <f t="shared" si="21"/>
        <v>0.08739598053069556</v>
      </c>
      <c r="AP69" s="32">
        <f t="shared" si="21"/>
        <v>0.09475057713540098</v>
      </c>
      <c r="AQ69" s="32">
        <f t="shared" si="21"/>
        <v>0.10551765115659639</v>
      </c>
      <c r="AR69" s="32">
        <f t="shared" si="21"/>
        <v>0.11380851465620345</v>
      </c>
      <c r="AS69" s="32">
        <f t="shared" si="21"/>
        <v>0.12110005950862875</v>
      </c>
      <c r="AT69" s="32">
        <f t="shared" si="21"/>
        <v>0.11744256348246675</v>
      </c>
      <c r="AU69" s="32">
        <f t="shared" si="21"/>
        <v>0.0307848593260015</v>
      </c>
      <c r="AV69" s="32">
        <f t="shared" si="21"/>
        <v>0.01762074730041115</v>
      </c>
      <c r="AW69" s="32">
        <f t="shared" si="21"/>
        <v>0.014663030048721356</v>
      </c>
      <c r="AX69" s="32">
        <f t="shared" si="21"/>
        <v>0.007842865074958356</v>
      </c>
      <c r="AY69" s="32">
        <f t="shared" si="21"/>
        <v>0.006296963880240643</v>
      </c>
      <c r="AZ69" s="32"/>
      <c r="BA69" s="33">
        <f>BA6/BA62</f>
        <v>0.07655738232360607</v>
      </c>
    </row>
    <row r="70" spans="1:53" s="13" customFormat="1" ht="12">
      <c r="A70" s="34" t="s">
        <v>0</v>
      </c>
      <c r="B70" s="35"/>
      <c r="C70" s="35"/>
      <c r="D70" s="35"/>
      <c r="E70" s="35">
        <f aca="true" t="shared" si="22" ref="E70:AY70">E7/E63</f>
        <v>0.0013452415066704875</v>
      </c>
      <c r="F70" s="35">
        <f t="shared" si="22"/>
        <v>0.013283402812124638</v>
      </c>
      <c r="G70" s="35">
        <f t="shared" si="22"/>
        <v>0.03429783457311982</v>
      </c>
      <c r="H70" s="35">
        <f t="shared" si="22"/>
        <v>0.052207243881175563</v>
      </c>
      <c r="I70" s="35">
        <f t="shared" si="22"/>
        <v>0.06665398274987316</v>
      </c>
      <c r="J70" s="35">
        <f t="shared" si="22"/>
        <v>0.07620649773945957</v>
      </c>
      <c r="K70" s="35">
        <f t="shared" si="22"/>
        <v>0.08284186855615427</v>
      </c>
      <c r="L70" s="35">
        <f t="shared" si="22"/>
        <v>0.08423209056093715</v>
      </c>
      <c r="M70" s="35">
        <f t="shared" si="22"/>
        <v>0.0870199146514936</v>
      </c>
      <c r="N70" s="35">
        <f t="shared" si="22"/>
        <v>0.08254008725706839</v>
      </c>
      <c r="O70" s="35">
        <f t="shared" si="22"/>
        <v>0.08066653224644986</v>
      </c>
      <c r="P70" s="35">
        <f t="shared" si="22"/>
        <v>0.0762974602904952</v>
      </c>
      <c r="Q70" s="35">
        <f t="shared" si="22"/>
        <v>0.07423753190169344</v>
      </c>
      <c r="R70" s="35">
        <f t="shared" si="22"/>
        <v>0.06947406072445625</v>
      </c>
      <c r="S70" s="35">
        <f t="shared" si="22"/>
        <v>0.06738016484112352</v>
      </c>
      <c r="T70" s="35">
        <f t="shared" si="22"/>
        <v>0.06680504871271217</v>
      </c>
      <c r="U70" s="35">
        <f t="shared" si="22"/>
        <v>0.06704296740006911</v>
      </c>
      <c r="V70" s="35">
        <f t="shared" si="22"/>
        <v>0.06568827714791</v>
      </c>
      <c r="W70" s="35">
        <f t="shared" si="22"/>
        <v>0.06302121966267599</v>
      </c>
      <c r="X70" s="35">
        <f t="shared" si="22"/>
        <v>0.06272308618300415</v>
      </c>
      <c r="Y70" s="35">
        <f t="shared" si="22"/>
        <v>0.062340171620162525</v>
      </c>
      <c r="Z70" s="35">
        <f t="shared" si="22"/>
        <v>0.05940621416630977</v>
      </c>
      <c r="AA70" s="35">
        <f t="shared" si="22"/>
        <v>0.05681045452403234</v>
      </c>
      <c r="AB70" s="35">
        <f t="shared" si="22"/>
        <v>0.05679760276203505</v>
      </c>
      <c r="AC70" s="35">
        <f t="shared" si="22"/>
        <v>0.05501320776386815</v>
      </c>
      <c r="AD70" s="35">
        <f t="shared" si="22"/>
        <v>0.054545569396366574</v>
      </c>
      <c r="AE70" s="35">
        <f t="shared" si="22"/>
        <v>0.056497139102756284</v>
      </c>
      <c r="AF70" s="35">
        <f t="shared" si="22"/>
        <v>0.05394636701437078</v>
      </c>
      <c r="AG70" s="35">
        <f t="shared" si="22"/>
        <v>0.05315280316394831</v>
      </c>
      <c r="AH70" s="35">
        <f t="shared" si="22"/>
        <v>0.05175912766630878</v>
      </c>
      <c r="AI70" s="35">
        <f t="shared" si="22"/>
        <v>0.0507354236660004</v>
      </c>
      <c r="AJ70" s="35">
        <f t="shared" si="22"/>
        <v>0.05104803338574485</v>
      </c>
      <c r="AK70" s="35">
        <f t="shared" si="22"/>
        <v>0.0526985160271479</v>
      </c>
      <c r="AL70" s="35">
        <f t="shared" si="22"/>
        <v>0.056133248582166465</v>
      </c>
      <c r="AM70" s="35">
        <f t="shared" si="22"/>
        <v>0.05819456834175835</v>
      </c>
      <c r="AN70" s="35">
        <f t="shared" si="22"/>
        <v>0.06088208300330655</v>
      </c>
      <c r="AO70" s="35">
        <f t="shared" si="22"/>
        <v>0.06550732299868457</v>
      </c>
      <c r="AP70" s="35">
        <f t="shared" si="22"/>
        <v>0.07087062231648647</v>
      </c>
      <c r="AQ70" s="35">
        <f t="shared" si="22"/>
        <v>0.07790288482567118</v>
      </c>
      <c r="AR70" s="35">
        <f t="shared" si="22"/>
        <v>0.08566001899335232</v>
      </c>
      <c r="AS70" s="35">
        <f t="shared" si="22"/>
        <v>0.09125123438460317</v>
      </c>
      <c r="AT70" s="35">
        <f t="shared" si="22"/>
        <v>0.0972854206534836</v>
      </c>
      <c r="AU70" s="35">
        <f t="shared" si="22"/>
        <v>0.019904679756143916</v>
      </c>
      <c r="AV70" s="35">
        <f t="shared" si="22"/>
        <v>0.011623591585885426</v>
      </c>
      <c r="AW70" s="35">
        <f t="shared" si="22"/>
        <v>0.009663077078807416</v>
      </c>
      <c r="AX70" s="35">
        <f t="shared" si="22"/>
        <v>0.005576309652864975</v>
      </c>
      <c r="AY70" s="35">
        <f t="shared" si="22"/>
        <v>0.0042618128913909795</v>
      </c>
      <c r="AZ70" s="35"/>
      <c r="BA70" s="36">
        <f>BA7/BA63</f>
        <v>0.05519149595951223</v>
      </c>
    </row>
    <row r="71" spans="2:53" ht="1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</row>
    <row r="72" spans="1:53" ht="12">
      <c r="A72" s="14" t="s">
        <v>22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3"/>
    </row>
    <row r="73" spans="1:53" s="9" customFormat="1" ht="12">
      <c r="A73" s="20"/>
      <c r="B73" s="21">
        <v>15</v>
      </c>
      <c r="C73" s="21">
        <v>16</v>
      </c>
      <c r="D73" s="21">
        <v>17</v>
      </c>
      <c r="E73" s="21">
        <v>18</v>
      </c>
      <c r="F73" s="21">
        <v>19</v>
      </c>
      <c r="G73" s="21">
        <v>20</v>
      </c>
      <c r="H73" s="21">
        <v>21</v>
      </c>
      <c r="I73" s="21">
        <v>22</v>
      </c>
      <c r="J73" s="21">
        <v>23</v>
      </c>
      <c r="K73" s="21">
        <v>24</v>
      </c>
      <c r="L73" s="21">
        <v>25</v>
      </c>
      <c r="M73" s="21">
        <v>26</v>
      </c>
      <c r="N73" s="21">
        <v>27</v>
      </c>
      <c r="O73" s="21">
        <v>28</v>
      </c>
      <c r="P73" s="21">
        <v>29</v>
      </c>
      <c r="Q73" s="21">
        <v>30</v>
      </c>
      <c r="R73" s="21">
        <v>31</v>
      </c>
      <c r="S73" s="21">
        <v>32</v>
      </c>
      <c r="T73" s="21">
        <v>33</v>
      </c>
      <c r="U73" s="21">
        <v>34</v>
      </c>
      <c r="V73" s="21">
        <v>35</v>
      </c>
      <c r="W73" s="21">
        <v>36</v>
      </c>
      <c r="X73" s="21">
        <v>37</v>
      </c>
      <c r="Y73" s="21">
        <v>38</v>
      </c>
      <c r="Z73" s="21">
        <v>39</v>
      </c>
      <c r="AA73" s="21">
        <v>40</v>
      </c>
      <c r="AB73" s="21">
        <v>41</v>
      </c>
      <c r="AC73" s="21">
        <v>42</v>
      </c>
      <c r="AD73" s="21">
        <v>43</v>
      </c>
      <c r="AE73" s="21">
        <v>44</v>
      </c>
      <c r="AF73" s="21">
        <v>45</v>
      </c>
      <c r="AG73" s="21">
        <v>46</v>
      </c>
      <c r="AH73" s="21">
        <v>47</v>
      </c>
      <c r="AI73" s="21">
        <v>48</v>
      </c>
      <c r="AJ73" s="21">
        <v>49</v>
      </c>
      <c r="AK73" s="21">
        <v>50</v>
      </c>
      <c r="AL73" s="21">
        <v>51</v>
      </c>
      <c r="AM73" s="21">
        <v>52</v>
      </c>
      <c r="AN73" s="21">
        <v>53</v>
      </c>
      <c r="AO73" s="21">
        <v>54</v>
      </c>
      <c r="AP73" s="21">
        <v>55</v>
      </c>
      <c r="AQ73" s="21">
        <v>56</v>
      </c>
      <c r="AR73" s="21">
        <v>57</v>
      </c>
      <c r="AS73" s="21">
        <v>58</v>
      </c>
      <c r="AT73" s="21">
        <v>59</v>
      </c>
      <c r="AU73" s="21">
        <v>60</v>
      </c>
      <c r="AV73" s="21">
        <v>61</v>
      </c>
      <c r="AW73" s="21">
        <v>62</v>
      </c>
      <c r="AX73" s="21">
        <v>63</v>
      </c>
      <c r="AY73" s="21">
        <v>64</v>
      </c>
      <c r="AZ73" s="22"/>
      <c r="BA73" s="17"/>
    </row>
    <row r="74" spans="1:53" s="11" customFormat="1" ht="12">
      <c r="A74" s="28" t="s">
        <v>13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>
        <f aca="true" t="shared" si="23" ref="AM74:AY74">AM11/AM60</f>
        <v>4.1486890142714904E-05</v>
      </c>
      <c r="AN74" s="29">
        <f t="shared" si="23"/>
        <v>0.00013779506693660366</v>
      </c>
      <c r="AO74" s="29">
        <f t="shared" si="23"/>
        <v>0.0004860883624105756</v>
      </c>
      <c r="AP74" s="29">
        <f t="shared" si="23"/>
        <v>0.002640701578987405</v>
      </c>
      <c r="AQ74" s="29">
        <f t="shared" si="23"/>
        <v>0.013101408012100451</v>
      </c>
      <c r="AR74" s="29">
        <f t="shared" si="23"/>
        <v>0.031746031746031744</v>
      </c>
      <c r="AS74" s="29">
        <f t="shared" si="23"/>
        <v>0.06348504763123305</v>
      </c>
      <c r="AT74" s="29">
        <f t="shared" si="23"/>
        <v>0.09938312271665568</v>
      </c>
      <c r="AU74" s="29">
        <f t="shared" si="23"/>
        <v>0.12169680111265646</v>
      </c>
      <c r="AV74" s="29">
        <f t="shared" si="23"/>
        <v>0.13528643872069088</v>
      </c>
      <c r="AW74" s="29">
        <f t="shared" si="23"/>
        <v>0.15073451701543014</v>
      </c>
      <c r="AX74" s="29">
        <f t="shared" si="23"/>
        <v>0.1499559306642451</v>
      </c>
      <c r="AY74" s="29">
        <f t="shared" si="23"/>
        <v>0.15308033248460845</v>
      </c>
      <c r="AZ74" s="29"/>
      <c r="BA74" s="30">
        <f>BA11/BA60</f>
        <v>0.01771004019489573</v>
      </c>
    </row>
    <row r="75" spans="1:53" s="11" customFormat="1" ht="12">
      <c r="A75" s="31" t="s">
        <v>15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>
        <f aca="true" t="shared" si="24" ref="AM75:AY75">AM12/AM61</f>
        <v>0</v>
      </c>
      <c r="AN75" s="32">
        <f t="shared" si="24"/>
        <v>0.00014418571119602047</v>
      </c>
      <c r="AO75" s="32">
        <f t="shared" si="24"/>
        <v>0.0003759963904346518</v>
      </c>
      <c r="AP75" s="32">
        <f t="shared" si="24"/>
        <v>0.0010146737433655948</v>
      </c>
      <c r="AQ75" s="32">
        <f t="shared" si="24"/>
        <v>0.0020538941833716726</v>
      </c>
      <c r="AR75" s="32">
        <f t="shared" si="24"/>
        <v>0.005055946953999171</v>
      </c>
      <c r="AS75" s="32">
        <f t="shared" si="24"/>
        <v>0.010437881873727087</v>
      </c>
      <c r="AT75" s="32">
        <f t="shared" si="24"/>
        <v>0.022491809085274064</v>
      </c>
      <c r="AU75" s="32">
        <f t="shared" si="24"/>
        <v>0.033478893740902474</v>
      </c>
      <c r="AV75" s="32">
        <f t="shared" si="24"/>
        <v>0.04262416604892513</v>
      </c>
      <c r="AW75" s="32">
        <f t="shared" si="24"/>
        <v>0.0568436038234696</v>
      </c>
      <c r="AX75" s="32">
        <f t="shared" si="24"/>
        <v>0.06129510627780524</v>
      </c>
      <c r="AY75" s="32">
        <f t="shared" si="24"/>
        <v>0.07024359512809744</v>
      </c>
      <c r="AZ75" s="32"/>
      <c r="BA75" s="33">
        <f>BA12/BA61</f>
        <v>0.004112010657921705</v>
      </c>
    </row>
    <row r="76" spans="1:53" s="11" customFormat="1" ht="12">
      <c r="A76" s="31" t="s">
        <v>14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>
        <f aca="true" t="shared" si="25" ref="AM76:AY76">AM13/AM62</f>
        <v>0.0009168406062852349</v>
      </c>
      <c r="AN76" s="32">
        <f t="shared" si="25"/>
        <v>0.0017694243472790186</v>
      </c>
      <c r="AO76" s="32">
        <f t="shared" si="25"/>
        <v>0.004003768252472915</v>
      </c>
      <c r="AP76" s="32">
        <f t="shared" si="25"/>
        <v>0.008270601224530764</v>
      </c>
      <c r="AQ76" s="32">
        <f t="shared" si="25"/>
        <v>0.014321716147273957</v>
      </c>
      <c r="AR76" s="32">
        <f t="shared" si="25"/>
        <v>0.0233743888877232</v>
      </c>
      <c r="AS76" s="32">
        <f t="shared" si="25"/>
        <v>0.03861684944316926</v>
      </c>
      <c r="AT76" s="32">
        <f t="shared" si="25"/>
        <v>0.055190879253757125</v>
      </c>
      <c r="AU76" s="32">
        <f t="shared" si="25"/>
        <v>0.0743783401793207</v>
      </c>
      <c r="AV76" s="32">
        <f t="shared" si="25"/>
        <v>0.08618352686034428</v>
      </c>
      <c r="AW76" s="32">
        <f t="shared" si="25"/>
        <v>0.09630044059025107</v>
      </c>
      <c r="AX76" s="32">
        <f t="shared" si="25"/>
        <v>0.10130945770868036</v>
      </c>
      <c r="AY76" s="32">
        <f t="shared" si="25"/>
        <v>0.10669725414920761</v>
      </c>
      <c r="AZ76" s="32"/>
      <c r="BA76" s="33">
        <f>BA13/BA62</f>
        <v>0.01182330040860976</v>
      </c>
    </row>
    <row r="77" spans="1:53" s="13" customFormat="1" ht="12">
      <c r="A77" s="34" t="s">
        <v>0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>
        <f aca="true" t="shared" si="26" ref="AM77:AY77">AM14/AM63</f>
        <v>0.000315938150460898</v>
      </c>
      <c r="AN77" s="35">
        <f t="shared" si="26"/>
        <v>0.0006600535586316147</v>
      </c>
      <c r="AO77" s="35">
        <f t="shared" si="26"/>
        <v>0.0016049545892260343</v>
      </c>
      <c r="AP77" s="35">
        <f t="shared" si="26"/>
        <v>0.004319486834617971</v>
      </c>
      <c r="AQ77" s="35">
        <f t="shared" si="26"/>
        <v>0.012604958480512681</v>
      </c>
      <c r="AR77" s="35">
        <f t="shared" si="26"/>
        <v>0.02685524352191019</v>
      </c>
      <c r="AS77" s="35">
        <f t="shared" si="26"/>
        <v>0.0510879848628193</v>
      </c>
      <c r="AT77" s="35">
        <f t="shared" si="26"/>
        <v>0.07872280104897583</v>
      </c>
      <c r="AU77" s="35">
        <f t="shared" si="26"/>
        <v>0.09894592184324791</v>
      </c>
      <c r="AV77" s="35">
        <f t="shared" si="26"/>
        <v>0.11173047518667517</v>
      </c>
      <c r="AW77" s="35">
        <f t="shared" si="26"/>
        <v>0.1253630467113613</v>
      </c>
      <c r="AX77" s="35">
        <f t="shared" si="26"/>
        <v>0.1265627315338361</v>
      </c>
      <c r="AY77" s="35">
        <f t="shared" si="26"/>
        <v>0.13117527990385225</v>
      </c>
      <c r="AZ77" s="35"/>
      <c r="BA77" s="36">
        <f>BA14/BA63</f>
        <v>0.014358788924962841</v>
      </c>
    </row>
    <row r="78" spans="2:53" ht="1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</row>
    <row r="79" spans="1:53" ht="12">
      <c r="A79" s="14" t="s">
        <v>24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3"/>
    </row>
    <row r="80" spans="1:53" s="9" customFormat="1" ht="12">
      <c r="A80" s="20"/>
      <c r="B80" s="21">
        <v>15</v>
      </c>
      <c r="C80" s="21">
        <v>16</v>
      </c>
      <c r="D80" s="21">
        <v>17</v>
      </c>
      <c r="E80" s="21">
        <v>18</v>
      </c>
      <c r="F80" s="21">
        <v>19</v>
      </c>
      <c r="G80" s="21">
        <v>20</v>
      </c>
      <c r="H80" s="21">
        <v>21</v>
      </c>
      <c r="I80" s="21">
        <v>22</v>
      </c>
      <c r="J80" s="21">
        <v>23</v>
      </c>
      <c r="K80" s="21">
        <v>24</v>
      </c>
      <c r="L80" s="21">
        <v>25</v>
      </c>
      <c r="M80" s="21">
        <v>26</v>
      </c>
      <c r="N80" s="21">
        <v>27</v>
      </c>
      <c r="O80" s="21">
        <v>28</v>
      </c>
      <c r="P80" s="21">
        <v>29</v>
      </c>
      <c r="Q80" s="21">
        <v>30</v>
      </c>
      <c r="R80" s="21">
        <v>31</v>
      </c>
      <c r="S80" s="21">
        <v>32</v>
      </c>
      <c r="T80" s="21">
        <v>33</v>
      </c>
      <c r="U80" s="21">
        <v>34</v>
      </c>
      <c r="V80" s="21">
        <v>35</v>
      </c>
      <c r="W80" s="21">
        <v>36</v>
      </c>
      <c r="X80" s="21">
        <v>37</v>
      </c>
      <c r="Y80" s="21">
        <v>38</v>
      </c>
      <c r="Z80" s="21">
        <v>39</v>
      </c>
      <c r="AA80" s="21">
        <v>40</v>
      </c>
      <c r="AB80" s="21">
        <v>41</v>
      </c>
      <c r="AC80" s="21">
        <v>42</v>
      </c>
      <c r="AD80" s="21">
        <v>43</v>
      </c>
      <c r="AE80" s="21">
        <v>44</v>
      </c>
      <c r="AF80" s="21">
        <v>45</v>
      </c>
      <c r="AG80" s="21">
        <v>46</v>
      </c>
      <c r="AH80" s="21">
        <v>47</v>
      </c>
      <c r="AI80" s="21">
        <v>48</v>
      </c>
      <c r="AJ80" s="21">
        <v>49</v>
      </c>
      <c r="AK80" s="21">
        <v>50</v>
      </c>
      <c r="AL80" s="21">
        <v>51</v>
      </c>
      <c r="AM80" s="21">
        <v>52</v>
      </c>
      <c r="AN80" s="21">
        <v>53</v>
      </c>
      <c r="AO80" s="21">
        <v>54</v>
      </c>
      <c r="AP80" s="21">
        <v>55</v>
      </c>
      <c r="AQ80" s="21">
        <v>56</v>
      </c>
      <c r="AR80" s="21">
        <v>57</v>
      </c>
      <c r="AS80" s="21">
        <v>58</v>
      </c>
      <c r="AT80" s="21">
        <v>59</v>
      </c>
      <c r="AU80" s="21">
        <v>60</v>
      </c>
      <c r="AV80" s="21">
        <v>61</v>
      </c>
      <c r="AW80" s="21">
        <v>62</v>
      </c>
      <c r="AX80" s="21">
        <v>63</v>
      </c>
      <c r="AY80" s="21">
        <v>64</v>
      </c>
      <c r="AZ80" s="22"/>
      <c r="BA80" s="17"/>
    </row>
    <row r="81" spans="1:53" s="11" customFormat="1" ht="12">
      <c r="A81" s="28" t="s">
        <v>13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>
        <f aca="true" t="shared" si="27" ref="AP81:AY81">AP18/AP60</f>
        <v>0.0006846263352930309</v>
      </c>
      <c r="AQ81" s="29">
        <f t="shared" si="27"/>
        <v>0.001924060769179438</v>
      </c>
      <c r="AR81" s="29">
        <f t="shared" si="27"/>
        <v>0.00351213282247765</v>
      </c>
      <c r="AS81" s="29">
        <f t="shared" si="27"/>
        <v>0.00495504402544985</v>
      </c>
      <c r="AT81" s="29">
        <f t="shared" si="27"/>
        <v>0.007570222195604001</v>
      </c>
      <c r="AU81" s="29">
        <f t="shared" si="27"/>
        <v>0.06957828333002186</v>
      </c>
      <c r="AV81" s="29">
        <f t="shared" si="27"/>
        <v>0.06529597830998644</v>
      </c>
      <c r="AW81" s="29">
        <f t="shared" si="27"/>
        <v>0.06582910589727331</v>
      </c>
      <c r="AX81" s="29">
        <f t="shared" si="27"/>
        <v>0.06488875831307925</v>
      </c>
      <c r="AY81" s="29">
        <f t="shared" si="27"/>
        <v>0.0655673658543157</v>
      </c>
      <c r="AZ81" s="29"/>
      <c r="BA81" s="30">
        <f>BA18/BA60</f>
        <v>0.006638193174023443</v>
      </c>
    </row>
    <row r="82" spans="1:53" s="11" customFormat="1" ht="12">
      <c r="A82" s="31" t="s">
        <v>15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>
        <f aca="true" t="shared" si="28" ref="AP82:AY82">AP19/AP61</f>
        <v>0.00031220730565095225</v>
      </c>
      <c r="AQ82" s="32">
        <f t="shared" si="28"/>
        <v>0.0007394019060138022</v>
      </c>
      <c r="AR82" s="32">
        <f t="shared" si="28"/>
        <v>0.0008288437629506838</v>
      </c>
      <c r="AS82" s="32">
        <f t="shared" si="28"/>
        <v>0.0011031907671418873</v>
      </c>
      <c r="AT82" s="32">
        <f t="shared" si="28"/>
        <v>0.0027450633135570708</v>
      </c>
      <c r="AU82" s="32">
        <f t="shared" si="28"/>
        <v>0.10398471615720524</v>
      </c>
      <c r="AV82" s="32">
        <f t="shared" si="28"/>
        <v>0.10850630096367679</v>
      </c>
      <c r="AW82" s="32">
        <f t="shared" si="28"/>
        <v>0.12121212121212122</v>
      </c>
      <c r="AX82" s="32">
        <f t="shared" si="28"/>
        <v>0.11695501730103806</v>
      </c>
      <c r="AY82" s="32">
        <f t="shared" si="28"/>
        <v>0.1368122637547249</v>
      </c>
      <c r="AZ82" s="32"/>
      <c r="BA82" s="33">
        <f>BA19/BA61</f>
        <v>0.00786918425906948</v>
      </c>
    </row>
    <row r="83" spans="1:53" s="11" customFormat="1" ht="12">
      <c r="A83" s="31" t="s">
        <v>14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>
        <f aca="true" t="shared" si="29" ref="AP83:AY83">AP20/AP62</f>
        <v>0.00042155977115326706</v>
      </c>
      <c r="AQ83" s="32">
        <f t="shared" si="29"/>
        <v>0.0009219988936013276</v>
      </c>
      <c r="AR83" s="32">
        <f t="shared" si="29"/>
        <v>0.00148975009966638</v>
      </c>
      <c r="AS83" s="32">
        <f t="shared" si="29"/>
        <v>0.002337838986653065</v>
      </c>
      <c r="AT83" s="32">
        <f t="shared" si="29"/>
        <v>0.004664017965106236</v>
      </c>
      <c r="AU83" s="32">
        <f t="shared" si="29"/>
        <v>0.08650236296983349</v>
      </c>
      <c r="AV83" s="32">
        <f t="shared" si="29"/>
        <v>0.09020467175710478</v>
      </c>
      <c r="AW83" s="32">
        <f t="shared" si="29"/>
        <v>0.08751194722241648</v>
      </c>
      <c r="AX83" s="32">
        <f t="shared" si="29"/>
        <v>0.08617897464371646</v>
      </c>
      <c r="AY83" s="32">
        <f t="shared" si="29"/>
        <v>0.08635501767363468</v>
      </c>
      <c r="AZ83" s="32"/>
      <c r="BA83" s="33">
        <f>BA20/BA62</f>
        <v>0.00852053237240329</v>
      </c>
    </row>
    <row r="84" spans="1:53" s="13" customFormat="1" ht="12">
      <c r="A84" s="34" t="s">
        <v>0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>
        <f aca="true" t="shared" si="30" ref="AP84:AY84">AP21/AP63</f>
        <v>0.0005690341937820082</v>
      </c>
      <c r="AQ84" s="35">
        <f t="shared" si="30"/>
        <v>0.0015043772739623442</v>
      </c>
      <c r="AR84" s="35">
        <f t="shared" si="30"/>
        <v>0.002638719305385972</v>
      </c>
      <c r="AS84" s="35">
        <f t="shared" si="30"/>
        <v>0.003791200823153257</v>
      </c>
      <c r="AT84" s="35">
        <f t="shared" si="30"/>
        <v>0.006230065915373166</v>
      </c>
      <c r="AU84" s="35">
        <f t="shared" si="30"/>
        <v>0.07794476688937296</v>
      </c>
      <c r="AV84" s="35">
        <f t="shared" si="30"/>
        <v>0.07694134762406662</v>
      </c>
      <c r="AW84" s="35">
        <f t="shared" si="30"/>
        <v>0.07731240315509978</v>
      </c>
      <c r="AX84" s="35">
        <f t="shared" si="30"/>
        <v>0.07617316976158352</v>
      </c>
      <c r="AY84" s="35">
        <f t="shared" si="30"/>
        <v>0.07795401353659308</v>
      </c>
      <c r="AZ84" s="35"/>
      <c r="BA84" s="36">
        <f>BA21/BA63</f>
        <v>0.007374719817929505</v>
      </c>
    </row>
    <row r="85" spans="2:53" ht="1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</row>
    <row r="86" spans="1:53" ht="12">
      <c r="A86" s="14" t="s">
        <v>25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3"/>
    </row>
    <row r="87" spans="1:53" s="9" customFormat="1" ht="12">
      <c r="A87" s="20"/>
      <c r="B87" s="21">
        <v>15</v>
      </c>
      <c r="C87" s="21">
        <v>16</v>
      </c>
      <c r="D87" s="21">
        <v>17</v>
      </c>
      <c r="E87" s="21">
        <v>18</v>
      </c>
      <c r="F87" s="21">
        <v>19</v>
      </c>
      <c r="G87" s="21">
        <v>20</v>
      </c>
      <c r="H87" s="21">
        <v>21</v>
      </c>
      <c r="I87" s="21">
        <v>22</v>
      </c>
      <c r="J87" s="21">
        <v>23</v>
      </c>
      <c r="K87" s="21">
        <v>24</v>
      </c>
      <c r="L87" s="21">
        <v>25</v>
      </c>
      <c r="M87" s="21">
        <v>26</v>
      </c>
      <c r="N87" s="21">
        <v>27</v>
      </c>
      <c r="O87" s="21">
        <v>28</v>
      </c>
      <c r="P87" s="21">
        <v>29</v>
      </c>
      <c r="Q87" s="21">
        <v>30</v>
      </c>
      <c r="R87" s="21">
        <v>31</v>
      </c>
      <c r="S87" s="21">
        <v>32</v>
      </c>
      <c r="T87" s="21">
        <v>33</v>
      </c>
      <c r="U87" s="21">
        <v>34</v>
      </c>
      <c r="V87" s="21">
        <v>35</v>
      </c>
      <c r="W87" s="21">
        <v>36</v>
      </c>
      <c r="X87" s="21">
        <v>37</v>
      </c>
      <c r="Y87" s="21">
        <v>38</v>
      </c>
      <c r="Z87" s="21">
        <v>39</v>
      </c>
      <c r="AA87" s="21">
        <v>40</v>
      </c>
      <c r="AB87" s="21">
        <v>41</v>
      </c>
      <c r="AC87" s="21">
        <v>42</v>
      </c>
      <c r="AD87" s="21">
        <v>43</v>
      </c>
      <c r="AE87" s="21">
        <v>44</v>
      </c>
      <c r="AF87" s="21">
        <v>45</v>
      </c>
      <c r="AG87" s="21">
        <v>46</v>
      </c>
      <c r="AH87" s="21">
        <v>47</v>
      </c>
      <c r="AI87" s="21">
        <v>48</v>
      </c>
      <c r="AJ87" s="21">
        <v>49</v>
      </c>
      <c r="AK87" s="21">
        <v>50</v>
      </c>
      <c r="AL87" s="21">
        <v>51</v>
      </c>
      <c r="AM87" s="21">
        <v>52</v>
      </c>
      <c r="AN87" s="21">
        <v>53</v>
      </c>
      <c r="AO87" s="21">
        <v>54</v>
      </c>
      <c r="AP87" s="21">
        <v>55</v>
      </c>
      <c r="AQ87" s="21">
        <v>56</v>
      </c>
      <c r="AR87" s="21">
        <v>57</v>
      </c>
      <c r="AS87" s="21">
        <v>58</v>
      </c>
      <c r="AT87" s="21">
        <v>59</v>
      </c>
      <c r="AU87" s="21">
        <v>60</v>
      </c>
      <c r="AV87" s="21">
        <v>61</v>
      </c>
      <c r="AW87" s="21">
        <v>62</v>
      </c>
      <c r="AX87" s="21">
        <v>63</v>
      </c>
      <c r="AY87" s="21">
        <v>64</v>
      </c>
      <c r="AZ87" s="22"/>
      <c r="BA87" s="17"/>
    </row>
    <row r="88" spans="1:53" s="11" customFormat="1" ht="12">
      <c r="A88" s="28" t="s">
        <v>13</v>
      </c>
      <c r="B88" s="29"/>
      <c r="C88" s="29"/>
      <c r="D88" s="29"/>
      <c r="E88" s="29"/>
      <c r="F88" s="29">
        <f aca="true" t="shared" si="31" ref="F88:BA88">F25/F60</f>
        <v>0.001397350623218378</v>
      </c>
      <c r="G88" s="29">
        <f t="shared" si="31"/>
        <v>0.0033590146890245527</v>
      </c>
      <c r="H88" s="29">
        <f t="shared" si="31"/>
        <v>0.005839359604006342</v>
      </c>
      <c r="I88" s="29">
        <f t="shared" si="31"/>
        <v>0.008652031263855284</v>
      </c>
      <c r="J88" s="29">
        <f t="shared" si="31"/>
        <v>0.010840245678465144</v>
      </c>
      <c r="K88" s="29">
        <f t="shared" si="31"/>
        <v>0.012794560365410568</v>
      </c>
      <c r="L88" s="29">
        <f t="shared" si="31"/>
        <v>0.01227424618705223</v>
      </c>
      <c r="M88" s="29">
        <f t="shared" si="31"/>
        <v>0.011970304185007555</v>
      </c>
      <c r="N88" s="29">
        <f t="shared" si="31"/>
        <v>0.011201402792499248</v>
      </c>
      <c r="O88" s="29">
        <f t="shared" si="31"/>
        <v>0.011360774176443296</v>
      </c>
      <c r="P88" s="29">
        <f t="shared" si="31"/>
        <v>0.010361083769362275</v>
      </c>
      <c r="Q88" s="29">
        <f t="shared" si="31"/>
        <v>0.009708983337968699</v>
      </c>
      <c r="R88" s="29">
        <f t="shared" si="31"/>
        <v>0.009858370956769126</v>
      </c>
      <c r="S88" s="29">
        <f t="shared" si="31"/>
        <v>0.009393081075846708</v>
      </c>
      <c r="T88" s="29">
        <f t="shared" si="31"/>
        <v>0.008852108531414776</v>
      </c>
      <c r="U88" s="29">
        <f t="shared" si="31"/>
        <v>0.009362530647565022</v>
      </c>
      <c r="V88" s="29">
        <f t="shared" si="31"/>
        <v>0.00866354730223717</v>
      </c>
      <c r="W88" s="29">
        <f t="shared" si="31"/>
        <v>0.007836195050693868</v>
      </c>
      <c r="X88" s="29">
        <f t="shared" si="31"/>
        <v>0.0073581470617983214</v>
      </c>
      <c r="Y88" s="29">
        <f t="shared" si="31"/>
        <v>0.006515921343520924</v>
      </c>
      <c r="Z88" s="29">
        <f t="shared" si="31"/>
        <v>0.005823345981891273</v>
      </c>
      <c r="AA88" s="29">
        <f t="shared" si="31"/>
        <v>0.0055987216862032375</v>
      </c>
      <c r="AB88" s="29">
        <f t="shared" si="31"/>
        <v>0.005004199328107503</v>
      </c>
      <c r="AC88" s="29">
        <f t="shared" si="31"/>
        <v>0.005046181572426222</v>
      </c>
      <c r="AD88" s="29">
        <f t="shared" si="31"/>
        <v>0.0041984481128964895</v>
      </c>
      <c r="AE88" s="29">
        <f t="shared" si="31"/>
        <v>0.004292557722731748</v>
      </c>
      <c r="AF88" s="29">
        <f t="shared" si="31"/>
        <v>0.0042766051011433595</v>
      </c>
      <c r="AG88" s="29">
        <f t="shared" si="31"/>
        <v>0.004158117013538308</v>
      </c>
      <c r="AH88" s="29">
        <f t="shared" si="31"/>
        <v>0.00340629533842175</v>
      </c>
      <c r="AI88" s="29">
        <f t="shared" si="31"/>
        <v>0.003970859839934332</v>
      </c>
      <c r="AJ88" s="29">
        <f t="shared" si="31"/>
        <v>0.0035411397113524774</v>
      </c>
      <c r="AK88" s="29">
        <f t="shared" si="31"/>
        <v>0.0036291054255126113</v>
      </c>
      <c r="AL88" s="29">
        <f t="shared" si="31"/>
        <v>0.003282623636941826</v>
      </c>
      <c r="AM88" s="29">
        <f t="shared" si="31"/>
        <v>0.00276924991702622</v>
      </c>
      <c r="AN88" s="29">
        <f t="shared" si="31"/>
        <v>0.0031586869190082995</v>
      </c>
      <c r="AO88" s="29">
        <f t="shared" si="31"/>
        <v>0.0025255460568723385</v>
      </c>
      <c r="AP88" s="29">
        <f t="shared" si="31"/>
        <v>0.00269503700242336</v>
      </c>
      <c r="AQ88" s="29">
        <f t="shared" si="31"/>
        <v>0.002268834664234713</v>
      </c>
      <c r="AR88" s="29">
        <f t="shared" si="31"/>
        <v>0.0022121875570151432</v>
      </c>
      <c r="AS88" s="29">
        <f t="shared" si="31"/>
        <v>0.0020006281041722402</v>
      </c>
      <c r="AT88" s="29">
        <f t="shared" si="31"/>
        <v>0.0015571659579565191</v>
      </c>
      <c r="AU88" s="29">
        <f t="shared" si="31"/>
        <v>7.450824557917744E-05</v>
      </c>
      <c r="AV88" s="29">
        <f t="shared" si="31"/>
        <v>3.765627353517096E-05</v>
      </c>
      <c r="AW88" s="29">
        <f t="shared" si="31"/>
        <v>1.3210737687592475E-05</v>
      </c>
      <c r="AX88" s="29">
        <f t="shared" si="31"/>
        <v>1.3354344168157903E-05</v>
      </c>
      <c r="AY88" s="29">
        <f t="shared" si="31"/>
        <v>1.3471823680771665E-05</v>
      </c>
      <c r="AZ88" s="29"/>
      <c r="BA88" s="30">
        <f t="shared" si="31"/>
        <v>0.005022976600320875</v>
      </c>
    </row>
    <row r="89" spans="1:53" s="11" customFormat="1" ht="12">
      <c r="A89" s="31" t="s">
        <v>15</v>
      </c>
      <c r="B89" s="32"/>
      <c r="C89" s="32"/>
      <c r="D89" s="32"/>
      <c r="E89" s="32"/>
      <c r="F89" s="32">
        <f aca="true" t="shared" si="32" ref="F89:BA89">F26/F61</f>
        <v>0.0006153372817475579</v>
      </c>
      <c r="G89" s="32">
        <f t="shared" si="32"/>
        <v>0.002044094028325303</v>
      </c>
      <c r="H89" s="32">
        <f t="shared" si="32"/>
        <v>0.00384641802321588</v>
      </c>
      <c r="I89" s="32">
        <f t="shared" si="32"/>
        <v>0.005772005772005772</v>
      </c>
      <c r="J89" s="32">
        <f t="shared" si="32"/>
        <v>0.008384332925336597</v>
      </c>
      <c r="K89" s="32">
        <f t="shared" si="32"/>
        <v>0.011178334773840393</v>
      </c>
      <c r="L89" s="32">
        <f t="shared" si="32"/>
        <v>0.012312264501406357</v>
      </c>
      <c r="M89" s="32">
        <f t="shared" si="32"/>
        <v>0.013565891472868217</v>
      </c>
      <c r="N89" s="32">
        <f t="shared" si="32"/>
        <v>0.011365335726035592</v>
      </c>
      <c r="O89" s="32">
        <f t="shared" si="32"/>
        <v>0.011284894080380123</v>
      </c>
      <c r="P89" s="32">
        <f t="shared" si="32"/>
        <v>0.01088415803605677</v>
      </c>
      <c r="Q89" s="32">
        <f t="shared" si="32"/>
        <v>0.012804727899532135</v>
      </c>
      <c r="R89" s="32">
        <f t="shared" si="32"/>
        <v>0.0128131021194605</v>
      </c>
      <c r="S89" s="32">
        <f t="shared" si="32"/>
        <v>0.010925481358091226</v>
      </c>
      <c r="T89" s="32">
        <f t="shared" si="32"/>
        <v>0.010970744680851064</v>
      </c>
      <c r="U89" s="32">
        <f t="shared" si="32"/>
        <v>0.011506687647521637</v>
      </c>
      <c r="V89" s="32">
        <f t="shared" si="32"/>
        <v>0.011031439602868174</v>
      </c>
      <c r="W89" s="32">
        <f t="shared" si="32"/>
        <v>0.007732357338007114</v>
      </c>
      <c r="X89" s="32">
        <f t="shared" si="32"/>
        <v>0.009841386169711563</v>
      </c>
      <c r="Y89" s="32">
        <f t="shared" si="32"/>
        <v>0.008114035087719297</v>
      </c>
      <c r="Z89" s="32">
        <f t="shared" si="32"/>
        <v>0.009646656744391158</v>
      </c>
      <c r="AA89" s="32">
        <f t="shared" si="32"/>
        <v>0.0077226606538895156</v>
      </c>
      <c r="AB89" s="32">
        <f t="shared" si="32"/>
        <v>0.006872065055549192</v>
      </c>
      <c r="AC89" s="32">
        <f t="shared" si="32"/>
        <v>0.007064641469445425</v>
      </c>
      <c r="AD89" s="32">
        <f t="shared" si="32"/>
        <v>0.007418139669660968</v>
      </c>
      <c r="AE89" s="32">
        <f t="shared" si="32"/>
        <v>0.006726190476190476</v>
      </c>
      <c r="AF89" s="32">
        <f t="shared" si="32"/>
        <v>0.005261869799314733</v>
      </c>
      <c r="AG89" s="32">
        <f t="shared" si="32"/>
        <v>0.0063574440480051895</v>
      </c>
      <c r="AH89" s="32">
        <f t="shared" si="32"/>
        <v>0.006711846735305617</v>
      </c>
      <c r="AI89" s="32">
        <f t="shared" si="32"/>
        <v>0.003989274736773265</v>
      </c>
      <c r="AJ89" s="32">
        <f t="shared" si="32"/>
        <v>0.005201474848564656</v>
      </c>
      <c r="AK89" s="32">
        <f t="shared" si="32"/>
        <v>0.0041177681696520484</v>
      </c>
      <c r="AL89" s="32">
        <f t="shared" si="32"/>
        <v>0.00298932384341637</v>
      </c>
      <c r="AM89" s="32">
        <f t="shared" si="32"/>
        <v>0.003492178974172426</v>
      </c>
      <c r="AN89" s="32">
        <f t="shared" si="32"/>
        <v>0.0025232499459303583</v>
      </c>
      <c r="AO89" s="32">
        <f t="shared" si="32"/>
        <v>0.0011279891713039554</v>
      </c>
      <c r="AP89" s="32">
        <f t="shared" si="32"/>
        <v>0.0018732438339057135</v>
      </c>
      <c r="AQ89" s="32">
        <f t="shared" si="32"/>
        <v>0.000821557673348669</v>
      </c>
      <c r="AR89" s="32">
        <f t="shared" si="32"/>
        <v>0.0007459593866556154</v>
      </c>
      <c r="AS89" s="32">
        <f t="shared" si="32"/>
        <v>0.0017820773930753565</v>
      </c>
      <c r="AT89" s="32">
        <f t="shared" si="32"/>
        <v>0.0007969538652262463</v>
      </c>
      <c r="AU89" s="32">
        <f t="shared" si="32"/>
        <v>0.0006368267831149927</v>
      </c>
      <c r="AV89" s="32">
        <f t="shared" si="32"/>
        <v>0</v>
      </c>
      <c r="AW89" s="32">
        <f t="shared" si="32"/>
        <v>0.0001016880211511084</v>
      </c>
      <c r="AX89" s="32">
        <f t="shared" si="32"/>
        <v>9.886307464162135E-05</v>
      </c>
      <c r="AY89" s="32">
        <f t="shared" si="32"/>
        <v>0.00010499790004199917</v>
      </c>
      <c r="AZ89" s="32"/>
      <c r="BA89" s="33">
        <f t="shared" si="32"/>
        <v>0.006552316048370568</v>
      </c>
    </row>
    <row r="90" spans="1:53" s="11" customFormat="1" ht="12">
      <c r="A90" s="31" t="s">
        <v>14</v>
      </c>
      <c r="B90" s="32"/>
      <c r="C90" s="32"/>
      <c r="D90" s="32"/>
      <c r="E90" s="32"/>
      <c r="F90" s="32">
        <f aca="true" t="shared" si="33" ref="F90:BA90">F27/F62</f>
        <v>0.0016116976548631225</v>
      </c>
      <c r="G90" s="32">
        <f t="shared" si="33"/>
        <v>0.006488368412723532</v>
      </c>
      <c r="H90" s="32">
        <f t="shared" si="33"/>
        <v>0.012645476563002337</v>
      </c>
      <c r="I90" s="32">
        <f t="shared" si="33"/>
        <v>0.01745416448402305</v>
      </c>
      <c r="J90" s="32">
        <f t="shared" si="33"/>
        <v>0.02286739864864865</v>
      </c>
      <c r="K90" s="32">
        <f t="shared" si="33"/>
        <v>0.025619746781572507</v>
      </c>
      <c r="L90" s="32">
        <f t="shared" si="33"/>
        <v>0.026244167962674963</v>
      </c>
      <c r="M90" s="32">
        <f t="shared" si="33"/>
        <v>0.02539710829416089</v>
      </c>
      <c r="N90" s="32">
        <f t="shared" si="33"/>
        <v>0.024355877616747183</v>
      </c>
      <c r="O90" s="32">
        <f t="shared" si="33"/>
        <v>0.02329454764162946</v>
      </c>
      <c r="P90" s="32">
        <f t="shared" si="33"/>
        <v>0.022171820033327162</v>
      </c>
      <c r="Q90" s="32">
        <f t="shared" si="33"/>
        <v>0.019088016967126194</v>
      </c>
      <c r="R90" s="32">
        <f t="shared" si="33"/>
        <v>0.016608411577913325</v>
      </c>
      <c r="S90" s="32">
        <f t="shared" si="33"/>
        <v>0.016670036620161307</v>
      </c>
      <c r="T90" s="32">
        <f t="shared" si="33"/>
        <v>0.016543791081897317</v>
      </c>
      <c r="U90" s="32">
        <f t="shared" si="33"/>
        <v>0.01462406612621205</v>
      </c>
      <c r="V90" s="32">
        <f t="shared" si="33"/>
        <v>0.013834757834757835</v>
      </c>
      <c r="W90" s="32">
        <f t="shared" si="33"/>
        <v>0.013159387407827567</v>
      </c>
      <c r="X90" s="32">
        <f t="shared" si="33"/>
        <v>0.01217465255242486</v>
      </c>
      <c r="Y90" s="32">
        <f t="shared" si="33"/>
        <v>0.01117578064487574</v>
      </c>
      <c r="Z90" s="32">
        <f t="shared" si="33"/>
        <v>0.011202804977124043</v>
      </c>
      <c r="AA90" s="32">
        <f t="shared" si="33"/>
        <v>0.009650452813178707</v>
      </c>
      <c r="AB90" s="32">
        <f t="shared" si="33"/>
        <v>0.009161367249602544</v>
      </c>
      <c r="AC90" s="32">
        <f t="shared" si="33"/>
        <v>0.00902668759811617</v>
      </c>
      <c r="AD90" s="32">
        <f t="shared" si="33"/>
        <v>0.009067849082229813</v>
      </c>
      <c r="AE90" s="32">
        <f t="shared" si="33"/>
        <v>0.008047599838644615</v>
      </c>
      <c r="AF90" s="32">
        <f t="shared" si="33"/>
        <v>0.00701253694832331</v>
      </c>
      <c r="AG90" s="32">
        <f t="shared" si="33"/>
        <v>0.0073340741489039294</v>
      </c>
      <c r="AH90" s="32">
        <f t="shared" si="33"/>
        <v>0.006118380800126315</v>
      </c>
      <c r="AI90" s="32">
        <f t="shared" si="33"/>
        <v>0.005766856966517513</v>
      </c>
      <c r="AJ90" s="32">
        <f t="shared" si="33"/>
        <v>0.005228413985067048</v>
      </c>
      <c r="AK90" s="32">
        <f t="shared" si="33"/>
        <v>0.004814239407714291</v>
      </c>
      <c r="AL90" s="32">
        <f t="shared" si="33"/>
        <v>0.0043159770342506435</v>
      </c>
      <c r="AM90" s="32">
        <f t="shared" si="33"/>
        <v>0.0036868696720831788</v>
      </c>
      <c r="AN90" s="32">
        <f t="shared" si="33"/>
        <v>0.00332258571877949</v>
      </c>
      <c r="AO90" s="32">
        <f t="shared" si="33"/>
        <v>0.002198147275867483</v>
      </c>
      <c r="AP90" s="32">
        <f t="shared" si="33"/>
        <v>0.001907056107598113</v>
      </c>
      <c r="AQ90" s="32">
        <f t="shared" si="33"/>
        <v>0.0011883541295306002</v>
      </c>
      <c r="AR90" s="32">
        <f t="shared" si="33"/>
        <v>0.0010701021842673996</v>
      </c>
      <c r="AS90" s="32">
        <f t="shared" si="33"/>
        <v>0.0007651109410864575</v>
      </c>
      <c r="AT90" s="32">
        <f t="shared" si="33"/>
        <v>0.00043185351528761444</v>
      </c>
      <c r="AU90" s="32">
        <f t="shared" si="33"/>
        <v>0.00026500596263415925</v>
      </c>
      <c r="AV90" s="32">
        <f t="shared" si="33"/>
        <v>6.777210500158135E-05</v>
      </c>
      <c r="AW90" s="32">
        <f t="shared" si="33"/>
        <v>0</v>
      </c>
      <c r="AX90" s="32">
        <f t="shared" si="33"/>
        <v>2.3135295206366833E-05</v>
      </c>
      <c r="AY90" s="32">
        <f t="shared" si="33"/>
        <v>0</v>
      </c>
      <c r="AZ90" s="32"/>
      <c r="BA90" s="33">
        <f t="shared" si="33"/>
        <v>0.008991559688126722</v>
      </c>
    </row>
    <row r="91" spans="1:53" s="13" customFormat="1" ht="12">
      <c r="A91" s="34" t="s">
        <v>0</v>
      </c>
      <c r="B91" s="35"/>
      <c r="C91" s="35"/>
      <c r="D91" s="35"/>
      <c r="E91" s="35"/>
      <c r="F91" s="35">
        <f aca="true" t="shared" si="34" ref="F91:BA91">F28/F63</f>
        <v>0.0013895758260910526</v>
      </c>
      <c r="G91" s="35">
        <f t="shared" si="34"/>
        <v>0.004264664956789241</v>
      </c>
      <c r="H91" s="35">
        <f t="shared" si="34"/>
        <v>0.007918266771378961</v>
      </c>
      <c r="I91" s="35">
        <f t="shared" si="34"/>
        <v>0.011302779187101866</v>
      </c>
      <c r="J91" s="35">
        <f t="shared" si="34"/>
        <v>0.014551571864157292</v>
      </c>
      <c r="K91" s="35">
        <f t="shared" si="34"/>
        <v>0.016858302572588288</v>
      </c>
      <c r="L91" s="35">
        <f t="shared" si="34"/>
        <v>0.016832338364496508</v>
      </c>
      <c r="M91" s="35">
        <f t="shared" si="34"/>
        <v>0.016479374110953057</v>
      </c>
      <c r="N91" s="35">
        <f t="shared" si="34"/>
        <v>0.01539039039039039</v>
      </c>
      <c r="O91" s="35">
        <f t="shared" si="34"/>
        <v>0.01506466572572515</v>
      </c>
      <c r="P91" s="35">
        <f t="shared" si="34"/>
        <v>0.014050511056371924</v>
      </c>
      <c r="Q91" s="35">
        <f t="shared" si="34"/>
        <v>0.012958080117313631</v>
      </c>
      <c r="R91" s="35">
        <f t="shared" si="34"/>
        <v>0.012312729573938285</v>
      </c>
      <c r="S91" s="35">
        <f t="shared" si="34"/>
        <v>0.011800509706105628</v>
      </c>
      <c r="T91" s="35">
        <f t="shared" si="34"/>
        <v>0.01147008604238508</v>
      </c>
      <c r="U91" s="35">
        <f t="shared" si="34"/>
        <v>0.011228036889217155</v>
      </c>
      <c r="V91" s="35">
        <f t="shared" si="34"/>
        <v>0.010542478373524533</v>
      </c>
      <c r="W91" s="35">
        <f t="shared" si="34"/>
        <v>0.00944867697725524</v>
      </c>
      <c r="X91" s="35">
        <f t="shared" si="34"/>
        <v>0.009196399826430201</v>
      </c>
      <c r="Y91" s="35">
        <f t="shared" si="34"/>
        <v>0.008218730465420243</v>
      </c>
      <c r="Z91" s="35">
        <f t="shared" si="34"/>
        <v>0.008040562010416811</v>
      </c>
      <c r="AA91" s="35">
        <f t="shared" si="34"/>
        <v>0.00718378229167368</v>
      </c>
      <c r="AB91" s="35">
        <f t="shared" si="34"/>
        <v>0.00657937593642108</v>
      </c>
      <c r="AC91" s="35">
        <f t="shared" si="34"/>
        <v>0.00655921799829001</v>
      </c>
      <c r="AD91" s="35">
        <f t="shared" si="34"/>
        <v>0.006089395355888521</v>
      </c>
      <c r="AE91" s="35">
        <f t="shared" si="34"/>
        <v>0.005740930923843362</v>
      </c>
      <c r="AF91" s="35">
        <f t="shared" si="34"/>
        <v>0.005237946008864216</v>
      </c>
      <c r="AG91" s="35">
        <f t="shared" si="34"/>
        <v>0.0053751456830065155</v>
      </c>
      <c r="AH91" s="35">
        <f t="shared" si="34"/>
        <v>0.0045739181163152965</v>
      </c>
      <c r="AI91" s="35">
        <f t="shared" si="34"/>
        <v>0.004538302176805448</v>
      </c>
      <c r="AJ91" s="35">
        <f t="shared" si="34"/>
        <v>0.004220506697246622</v>
      </c>
      <c r="AK91" s="35">
        <f t="shared" si="34"/>
        <v>0.004044458910467373</v>
      </c>
      <c r="AL91" s="35">
        <f t="shared" si="34"/>
        <v>0.00357929685330437</v>
      </c>
      <c r="AM91" s="35">
        <f t="shared" si="34"/>
        <v>0.0031222123104371097</v>
      </c>
      <c r="AN91" s="35">
        <f t="shared" si="34"/>
        <v>0.00315568463269591</v>
      </c>
      <c r="AO91" s="35">
        <f t="shared" si="34"/>
        <v>0.0023035818810067787</v>
      </c>
      <c r="AP91" s="35">
        <f t="shared" si="34"/>
        <v>0.0023731312399772387</v>
      </c>
      <c r="AQ91" s="35">
        <f t="shared" si="34"/>
        <v>0.001802601843690562</v>
      </c>
      <c r="AR91" s="35">
        <f t="shared" si="34"/>
        <v>0.0017229683896350563</v>
      </c>
      <c r="AS91" s="35">
        <f t="shared" si="34"/>
        <v>0.0015813934216795918</v>
      </c>
      <c r="AT91" s="35">
        <f t="shared" si="34"/>
        <v>0.0011269402509036786</v>
      </c>
      <c r="AU91" s="35">
        <f t="shared" si="34"/>
        <v>0.00018274586628850455</v>
      </c>
      <c r="AV91" s="35">
        <f t="shared" si="34"/>
        <v>4.453483366239627E-05</v>
      </c>
      <c r="AW91" s="35">
        <f t="shared" si="34"/>
        <v>1.557304928091445E-05</v>
      </c>
      <c r="AX91" s="35">
        <f t="shared" si="34"/>
        <v>2.3397103438594302E-05</v>
      </c>
      <c r="AY91" s="35">
        <f t="shared" si="34"/>
        <v>1.581377696248972E-05</v>
      </c>
      <c r="AZ91" s="35"/>
      <c r="BA91" s="36">
        <f t="shared" si="34"/>
        <v>0.006461227813669663</v>
      </c>
    </row>
    <row r="92" spans="2:53" ht="1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</row>
    <row r="93" spans="1:53" ht="12">
      <c r="A93" s="14" t="s">
        <v>26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3"/>
    </row>
    <row r="94" spans="1:53" s="9" customFormat="1" ht="12">
      <c r="A94" s="20"/>
      <c r="B94" s="21">
        <v>15</v>
      </c>
      <c r="C94" s="21">
        <v>16</v>
      </c>
      <c r="D94" s="21">
        <v>17</v>
      </c>
      <c r="E94" s="21">
        <v>18</v>
      </c>
      <c r="F94" s="21">
        <v>19</v>
      </c>
      <c r="G94" s="21">
        <v>20</v>
      </c>
      <c r="H94" s="21">
        <v>21</v>
      </c>
      <c r="I94" s="21">
        <v>22</v>
      </c>
      <c r="J94" s="21">
        <v>23</v>
      </c>
      <c r="K94" s="21">
        <v>24</v>
      </c>
      <c r="L94" s="21">
        <v>25</v>
      </c>
      <c r="M94" s="21">
        <v>26</v>
      </c>
      <c r="N94" s="21">
        <v>27</v>
      </c>
      <c r="O94" s="21">
        <v>28</v>
      </c>
      <c r="P94" s="21">
        <v>29</v>
      </c>
      <c r="Q94" s="21">
        <v>30</v>
      </c>
      <c r="R94" s="21">
        <v>31</v>
      </c>
      <c r="S94" s="21">
        <v>32</v>
      </c>
      <c r="T94" s="21">
        <v>33</v>
      </c>
      <c r="U94" s="21">
        <v>34</v>
      </c>
      <c r="V94" s="21">
        <v>35</v>
      </c>
      <c r="W94" s="21">
        <v>36</v>
      </c>
      <c r="X94" s="21">
        <v>37</v>
      </c>
      <c r="Y94" s="21">
        <v>38</v>
      </c>
      <c r="Z94" s="21">
        <v>39</v>
      </c>
      <c r="AA94" s="21">
        <v>40</v>
      </c>
      <c r="AB94" s="21">
        <v>41</v>
      </c>
      <c r="AC94" s="21">
        <v>42</v>
      </c>
      <c r="AD94" s="21">
        <v>43</v>
      </c>
      <c r="AE94" s="21">
        <v>44</v>
      </c>
      <c r="AF94" s="21">
        <v>45</v>
      </c>
      <c r="AG94" s="21">
        <v>46</v>
      </c>
      <c r="AH94" s="21">
        <v>47</v>
      </c>
      <c r="AI94" s="21">
        <v>48</v>
      </c>
      <c r="AJ94" s="21">
        <v>49</v>
      </c>
      <c r="AK94" s="21">
        <v>50</v>
      </c>
      <c r="AL94" s="21">
        <v>51</v>
      </c>
      <c r="AM94" s="21">
        <v>52</v>
      </c>
      <c r="AN94" s="21">
        <v>53</v>
      </c>
      <c r="AO94" s="21">
        <v>54</v>
      </c>
      <c r="AP94" s="21">
        <v>55</v>
      </c>
      <c r="AQ94" s="21">
        <v>56</v>
      </c>
      <c r="AR94" s="21">
        <v>57</v>
      </c>
      <c r="AS94" s="21">
        <v>58</v>
      </c>
      <c r="AT94" s="21">
        <v>59</v>
      </c>
      <c r="AU94" s="21">
        <v>60</v>
      </c>
      <c r="AV94" s="21">
        <v>61</v>
      </c>
      <c r="AW94" s="21">
        <v>62</v>
      </c>
      <c r="AX94" s="21">
        <v>63</v>
      </c>
      <c r="AY94" s="21">
        <v>64</v>
      </c>
      <c r="AZ94" s="22"/>
      <c r="BA94" s="17"/>
    </row>
    <row r="95" spans="1:53" s="11" customFormat="1" ht="12">
      <c r="A95" s="28" t="s">
        <v>13</v>
      </c>
      <c r="B95" s="29"/>
      <c r="C95" s="29"/>
      <c r="D95" s="29"/>
      <c r="E95" s="29"/>
      <c r="F95" s="29"/>
      <c r="G95" s="29">
        <f aca="true" t="shared" si="35" ref="G95:BA95">G32/G60</f>
        <v>0.0007597771320412679</v>
      </c>
      <c r="H95" s="29">
        <f t="shared" si="35"/>
        <v>0.0025007411990667335</v>
      </c>
      <c r="I95" s="29">
        <f t="shared" si="35"/>
        <v>0.0038889803777504717</v>
      </c>
      <c r="J95" s="29">
        <f t="shared" si="35"/>
        <v>0.005103526878997024</v>
      </c>
      <c r="K95" s="29">
        <f t="shared" si="35"/>
        <v>0.006449185092909789</v>
      </c>
      <c r="L95" s="29">
        <f t="shared" si="35"/>
        <v>0.007281332483844543</v>
      </c>
      <c r="M95" s="29">
        <f t="shared" si="35"/>
        <v>0.007226857630904671</v>
      </c>
      <c r="N95" s="29">
        <f t="shared" si="35"/>
        <v>0.00700087674531203</v>
      </c>
      <c r="O95" s="29">
        <f t="shared" si="35"/>
        <v>0.0075296612978060585</v>
      </c>
      <c r="P95" s="29">
        <f t="shared" si="35"/>
        <v>0.006954877480184427</v>
      </c>
      <c r="Q95" s="29">
        <f t="shared" si="35"/>
        <v>0.007547217516624106</v>
      </c>
      <c r="R95" s="29">
        <f t="shared" si="35"/>
        <v>0.007767951017378935</v>
      </c>
      <c r="S95" s="29">
        <f t="shared" si="35"/>
        <v>0.008194736969520904</v>
      </c>
      <c r="T95" s="29">
        <f t="shared" si="35"/>
        <v>0.007206601246742016</v>
      </c>
      <c r="U95" s="29">
        <f t="shared" si="35"/>
        <v>0.008280851882121052</v>
      </c>
      <c r="V95" s="29">
        <f t="shared" si="35"/>
        <v>0.007676560900716479</v>
      </c>
      <c r="W95" s="29">
        <f t="shared" si="35"/>
        <v>0.00883893091026133</v>
      </c>
      <c r="X95" s="29">
        <f t="shared" si="35"/>
        <v>0.008281076160614948</v>
      </c>
      <c r="Y95" s="29">
        <f t="shared" si="35"/>
        <v>0.00875253720151521</v>
      </c>
      <c r="Z95" s="29">
        <f t="shared" si="35"/>
        <v>0.007776984633880602</v>
      </c>
      <c r="AA95" s="29">
        <f t="shared" si="35"/>
        <v>0.008672529670785406</v>
      </c>
      <c r="AB95" s="29">
        <f t="shared" si="35"/>
        <v>0.008585293019783502</v>
      </c>
      <c r="AC95" s="29">
        <f t="shared" si="35"/>
        <v>0.008920928136967786</v>
      </c>
      <c r="AD95" s="29">
        <f t="shared" si="35"/>
        <v>0.009605873431077308</v>
      </c>
      <c r="AE95" s="29">
        <f t="shared" si="35"/>
        <v>0.009259976324552766</v>
      </c>
      <c r="AF95" s="29">
        <f t="shared" si="35"/>
        <v>0.010257255936675461</v>
      </c>
      <c r="AG95" s="29">
        <f t="shared" si="35"/>
        <v>0.010672138444668817</v>
      </c>
      <c r="AH95" s="29">
        <f t="shared" si="35"/>
        <v>0.009598603839441536</v>
      </c>
      <c r="AI95" s="29">
        <f t="shared" si="35"/>
        <v>0.010168274163759492</v>
      </c>
      <c r="AJ95" s="29">
        <f t="shared" si="35"/>
        <v>0.009790209790209791</v>
      </c>
      <c r="AK95" s="29">
        <f t="shared" si="35"/>
        <v>0.009919554829734471</v>
      </c>
      <c r="AL95" s="29">
        <f t="shared" si="35"/>
        <v>0.01017613327451966</v>
      </c>
      <c r="AM95" s="29">
        <f t="shared" si="35"/>
        <v>0.010475439761035512</v>
      </c>
      <c r="AN95" s="29">
        <f t="shared" si="35"/>
        <v>0.010271032297043766</v>
      </c>
      <c r="AO95" s="29">
        <f t="shared" si="35"/>
        <v>0.010598839728213202</v>
      </c>
      <c r="AP95" s="29">
        <f t="shared" si="35"/>
        <v>0.01134523641342737</v>
      </c>
      <c r="AQ95" s="29">
        <f t="shared" si="35"/>
        <v>0.012267277620837689</v>
      </c>
      <c r="AR95" s="29">
        <f t="shared" si="35"/>
        <v>0.01237228607918263</v>
      </c>
      <c r="AS95" s="29">
        <f t="shared" si="35"/>
        <v>0.01209682109499494</v>
      </c>
      <c r="AT95" s="29">
        <f t="shared" si="35"/>
        <v>0.012265676468826736</v>
      </c>
      <c r="AU95" s="29">
        <f t="shared" si="35"/>
        <v>0.009984104907609776</v>
      </c>
      <c r="AV95" s="29">
        <f t="shared" si="35"/>
        <v>0.008334588542451173</v>
      </c>
      <c r="AW95" s="29">
        <f t="shared" si="35"/>
        <v>0.00795286408793067</v>
      </c>
      <c r="AX95" s="29">
        <f t="shared" si="35"/>
        <v>0.007304826259982372</v>
      </c>
      <c r="AY95" s="29">
        <f t="shared" si="35"/>
        <v>0.007746298616443708</v>
      </c>
      <c r="AZ95" s="29"/>
      <c r="BA95" s="30">
        <f t="shared" si="35"/>
        <v>0.00794164210954416</v>
      </c>
    </row>
    <row r="96" spans="1:53" s="11" customFormat="1" ht="12">
      <c r="A96" s="31" t="s">
        <v>15</v>
      </c>
      <c r="B96" s="32"/>
      <c r="C96" s="32"/>
      <c r="D96" s="32"/>
      <c r="E96" s="32"/>
      <c r="F96" s="32"/>
      <c r="G96" s="32">
        <f aca="true" t="shared" si="36" ref="G96:BA96">G33/G61</f>
        <v>0.0010950503723171265</v>
      </c>
      <c r="H96" s="32">
        <f t="shared" si="36"/>
        <v>0.002541383336767635</v>
      </c>
      <c r="I96" s="32">
        <f t="shared" si="36"/>
        <v>0.005837596746687656</v>
      </c>
      <c r="J96" s="32">
        <f t="shared" si="36"/>
        <v>0.0077111383108935125</v>
      </c>
      <c r="K96" s="32">
        <f t="shared" si="36"/>
        <v>0.007433016421780467</v>
      </c>
      <c r="L96" s="32">
        <f t="shared" si="36"/>
        <v>0.010348670593854482</v>
      </c>
      <c r="M96" s="32">
        <f t="shared" si="36"/>
        <v>0.01167890656874745</v>
      </c>
      <c r="N96" s="32">
        <f t="shared" si="36"/>
        <v>0.010966552016350132</v>
      </c>
      <c r="O96" s="32">
        <f t="shared" si="36"/>
        <v>0.012126311621461097</v>
      </c>
      <c r="P96" s="32">
        <f t="shared" si="36"/>
        <v>0.011363636363636364</v>
      </c>
      <c r="Q96" s="32">
        <f t="shared" si="36"/>
        <v>0.012656981039152918</v>
      </c>
      <c r="R96" s="32">
        <f t="shared" si="36"/>
        <v>0.014210019267822735</v>
      </c>
      <c r="S96" s="32">
        <f t="shared" si="36"/>
        <v>0.016069766302483954</v>
      </c>
      <c r="T96" s="32">
        <f t="shared" si="36"/>
        <v>0.01467515197568389</v>
      </c>
      <c r="U96" s="32">
        <f t="shared" si="36"/>
        <v>0.014358772619984264</v>
      </c>
      <c r="V96" s="32">
        <f t="shared" si="36"/>
        <v>0.017499874642731787</v>
      </c>
      <c r="W96" s="32">
        <f t="shared" si="36"/>
        <v>0.0159802051652147</v>
      </c>
      <c r="X96" s="32">
        <f t="shared" si="36"/>
        <v>0.013401036486415746</v>
      </c>
      <c r="Y96" s="32">
        <f t="shared" si="36"/>
        <v>0.014857456140350877</v>
      </c>
      <c r="Z96" s="32">
        <f t="shared" si="36"/>
        <v>0.015765393307976407</v>
      </c>
      <c r="AA96" s="32">
        <f t="shared" si="36"/>
        <v>0.014543404735062007</v>
      </c>
      <c r="AB96" s="32">
        <f t="shared" si="36"/>
        <v>0.0161493528805406</v>
      </c>
      <c r="AC96" s="32">
        <f t="shared" si="36"/>
        <v>0.01819145178382197</v>
      </c>
      <c r="AD96" s="32">
        <f t="shared" si="36"/>
        <v>0.016111272095044916</v>
      </c>
      <c r="AE96" s="32">
        <f t="shared" si="36"/>
        <v>0.016666666666666666</v>
      </c>
      <c r="AF96" s="32">
        <f t="shared" si="36"/>
        <v>0.017437591776798825</v>
      </c>
      <c r="AG96" s="32">
        <f t="shared" si="36"/>
        <v>0.015569250729808628</v>
      </c>
      <c r="AH96" s="32">
        <f t="shared" si="36"/>
        <v>0.01694252573960641</v>
      </c>
      <c r="AI96" s="32">
        <f t="shared" si="36"/>
        <v>0.015237721535543784</v>
      </c>
      <c r="AJ96" s="32">
        <f t="shared" si="36"/>
        <v>0.01869897287332104</v>
      </c>
      <c r="AK96" s="32">
        <f t="shared" si="36"/>
        <v>0.017294626312538603</v>
      </c>
      <c r="AL96" s="32">
        <f t="shared" si="36"/>
        <v>0.016512455516014234</v>
      </c>
      <c r="AM96" s="32">
        <f t="shared" si="36"/>
        <v>0.016369588941433248</v>
      </c>
      <c r="AN96" s="32">
        <f t="shared" si="36"/>
        <v>0.01780693533270853</v>
      </c>
      <c r="AO96" s="32">
        <f t="shared" si="36"/>
        <v>0.015190254173559934</v>
      </c>
      <c r="AP96" s="32">
        <f t="shared" si="36"/>
        <v>0.013424914142990947</v>
      </c>
      <c r="AQ96" s="32">
        <f t="shared" si="36"/>
        <v>0.01437725928360171</v>
      </c>
      <c r="AR96" s="32">
        <f t="shared" si="36"/>
        <v>0.014338997099046829</v>
      </c>
      <c r="AS96" s="32">
        <f t="shared" si="36"/>
        <v>0.014086897488119483</v>
      </c>
      <c r="AT96" s="32">
        <f t="shared" si="36"/>
        <v>0.013902417426724519</v>
      </c>
      <c r="AU96" s="32">
        <f t="shared" si="36"/>
        <v>0.014919941775836972</v>
      </c>
      <c r="AV96" s="32">
        <f t="shared" si="36"/>
        <v>0.016030392883617496</v>
      </c>
      <c r="AW96" s="32">
        <f t="shared" si="36"/>
        <v>0.015151515151515152</v>
      </c>
      <c r="AX96" s="32">
        <f t="shared" si="36"/>
        <v>0.010182896688087</v>
      </c>
      <c r="AY96" s="32">
        <f t="shared" si="36"/>
        <v>0.011549769004619908</v>
      </c>
      <c r="AZ96" s="32"/>
      <c r="BA96" s="33">
        <f t="shared" si="36"/>
        <v>0.012674216027874564</v>
      </c>
    </row>
    <row r="97" spans="1:53" s="11" customFormat="1" ht="12">
      <c r="A97" s="31" t="s">
        <v>14</v>
      </c>
      <c r="B97" s="32"/>
      <c r="C97" s="32"/>
      <c r="D97" s="32"/>
      <c r="E97" s="32"/>
      <c r="F97" s="32"/>
      <c r="G97" s="32">
        <f aca="true" t="shared" si="37" ref="G97:BA97">G34/G62</f>
        <v>0.0009947324395813081</v>
      </c>
      <c r="H97" s="32">
        <f t="shared" si="37"/>
        <v>0.0026791263904665965</v>
      </c>
      <c r="I97" s="32">
        <f t="shared" si="37"/>
        <v>0.006244106862231535</v>
      </c>
      <c r="J97" s="32">
        <f t="shared" si="37"/>
        <v>0.0078125</v>
      </c>
      <c r="K97" s="32">
        <f t="shared" si="37"/>
        <v>0.010788381742738589</v>
      </c>
      <c r="L97" s="32">
        <f t="shared" si="37"/>
        <v>0.011685674788318645</v>
      </c>
      <c r="M97" s="32">
        <f t="shared" si="37"/>
        <v>0.013344620937019627</v>
      </c>
      <c r="N97" s="32">
        <f t="shared" si="37"/>
        <v>0.013933619609948112</v>
      </c>
      <c r="O97" s="32">
        <f t="shared" si="37"/>
        <v>0.013324388720534826</v>
      </c>
      <c r="P97" s="32">
        <f t="shared" si="37"/>
        <v>0.01252082947602296</v>
      </c>
      <c r="Q97" s="32">
        <f t="shared" si="37"/>
        <v>0.012489690114292447</v>
      </c>
      <c r="R97" s="32">
        <f t="shared" si="37"/>
        <v>0.01238206200169054</v>
      </c>
      <c r="S97" s="32">
        <f t="shared" si="37"/>
        <v>0.012873222349531576</v>
      </c>
      <c r="T97" s="32">
        <f t="shared" si="37"/>
        <v>0.013101794279623378</v>
      </c>
      <c r="U97" s="32">
        <f t="shared" si="37"/>
        <v>0.01357948997433976</v>
      </c>
      <c r="V97" s="32">
        <f t="shared" si="37"/>
        <v>0.013287749287749288</v>
      </c>
      <c r="W97" s="32">
        <f t="shared" si="37"/>
        <v>0.013681225184344867</v>
      </c>
      <c r="X97" s="32">
        <f t="shared" si="37"/>
        <v>0.013808383501555402</v>
      </c>
      <c r="Y97" s="32">
        <f t="shared" si="37"/>
        <v>0.014141235311040785</v>
      </c>
      <c r="Z97" s="32">
        <f t="shared" si="37"/>
        <v>0.013533159447556335</v>
      </c>
      <c r="AA97" s="32">
        <f t="shared" si="37"/>
        <v>0.014588370282342335</v>
      </c>
      <c r="AB97" s="32">
        <f t="shared" si="37"/>
        <v>0.013732114467408586</v>
      </c>
      <c r="AC97" s="32">
        <f t="shared" si="37"/>
        <v>0.01477629513343799</v>
      </c>
      <c r="AD97" s="32">
        <f t="shared" si="37"/>
        <v>0.015619070445602892</v>
      </c>
      <c r="AE97" s="32">
        <f t="shared" si="37"/>
        <v>0.01591367486889875</v>
      </c>
      <c r="AF97" s="32">
        <f t="shared" si="37"/>
        <v>0.015411273060850066</v>
      </c>
      <c r="AG97" s="32">
        <f t="shared" si="37"/>
        <v>0.014809576724921709</v>
      </c>
      <c r="AH97" s="32">
        <f t="shared" si="37"/>
        <v>0.014467010085459964</v>
      </c>
      <c r="AI97" s="32">
        <f t="shared" si="37"/>
        <v>0.01394460731368616</v>
      </c>
      <c r="AJ97" s="32">
        <f t="shared" si="37"/>
        <v>0.013578830565533844</v>
      </c>
      <c r="AK97" s="32">
        <f t="shared" si="37"/>
        <v>0.012908299288413218</v>
      </c>
      <c r="AL97" s="32">
        <f t="shared" si="37"/>
        <v>0.013423084537715305</v>
      </c>
      <c r="AM97" s="32">
        <f t="shared" si="37"/>
        <v>0.013518522130971655</v>
      </c>
      <c r="AN97" s="32">
        <f t="shared" si="37"/>
        <v>0.012661214218307643</v>
      </c>
      <c r="AO97" s="32">
        <f t="shared" si="37"/>
        <v>0.012148688962160465</v>
      </c>
      <c r="AP97" s="32">
        <f t="shared" si="37"/>
        <v>0.012506273210880258</v>
      </c>
      <c r="AQ97" s="32">
        <f t="shared" si="37"/>
        <v>0.012375274038560043</v>
      </c>
      <c r="AR97" s="32">
        <f t="shared" si="37"/>
        <v>0.01229568392119012</v>
      </c>
      <c r="AS97" s="32">
        <f t="shared" si="37"/>
        <v>0.011455411034600018</v>
      </c>
      <c r="AT97" s="32">
        <f t="shared" si="37"/>
        <v>0.011163413370184833</v>
      </c>
      <c r="AU97" s="32">
        <f t="shared" si="37"/>
        <v>0.011306921072390796</v>
      </c>
      <c r="AV97" s="32">
        <f t="shared" si="37"/>
        <v>0.009781773821894909</v>
      </c>
      <c r="AW97" s="32">
        <f t="shared" si="37"/>
        <v>0.009091544863277153</v>
      </c>
      <c r="AX97" s="32">
        <f t="shared" si="37"/>
        <v>0.009369794558578568</v>
      </c>
      <c r="AY97" s="32">
        <f t="shared" si="37"/>
        <v>0.008216484468269388</v>
      </c>
      <c r="AZ97" s="32"/>
      <c r="BA97" s="33">
        <f t="shared" si="37"/>
        <v>0.011078579625280182</v>
      </c>
    </row>
    <row r="98" spans="1:53" s="13" customFormat="1" ht="12">
      <c r="A98" s="34" t="s">
        <v>0</v>
      </c>
      <c r="B98" s="35"/>
      <c r="C98" s="35"/>
      <c r="D98" s="35"/>
      <c r="E98" s="35"/>
      <c r="F98" s="35"/>
      <c r="G98" s="35">
        <f aca="true" t="shared" si="38" ref="G98:BA98">G35/G63</f>
        <v>0.0008724887742284868</v>
      </c>
      <c r="H98" s="35">
        <f t="shared" si="38"/>
        <v>0.0025649708558788988</v>
      </c>
      <c r="I98" s="35">
        <f t="shared" si="38"/>
        <v>0.004890354585940583</v>
      </c>
      <c r="J98" s="35">
        <f t="shared" si="38"/>
        <v>0.006301475484526689</v>
      </c>
      <c r="K98" s="35">
        <f t="shared" si="38"/>
        <v>0.008011936583365156</v>
      </c>
      <c r="L98" s="35">
        <f t="shared" si="38"/>
        <v>0.009123676503717053</v>
      </c>
      <c r="M98" s="35">
        <f t="shared" si="38"/>
        <v>0.009800853485064012</v>
      </c>
      <c r="N98" s="35">
        <f t="shared" si="38"/>
        <v>0.00975975975975976</v>
      </c>
      <c r="O98" s="35">
        <f t="shared" si="38"/>
        <v>0.010002304346573725</v>
      </c>
      <c r="P98" s="35">
        <f t="shared" si="38"/>
        <v>0.00930802117840256</v>
      </c>
      <c r="Q98" s="35">
        <f t="shared" si="38"/>
        <v>0.009757335626965215</v>
      </c>
      <c r="R98" s="35">
        <f t="shared" si="38"/>
        <v>0.01007717811498301</v>
      </c>
      <c r="S98" s="35">
        <f t="shared" si="38"/>
        <v>0.010695694610129054</v>
      </c>
      <c r="T98" s="35">
        <f t="shared" si="38"/>
        <v>0.010037162275268673</v>
      </c>
      <c r="U98" s="35">
        <f t="shared" si="38"/>
        <v>0.010699499244462212</v>
      </c>
      <c r="V98" s="35">
        <f t="shared" si="38"/>
        <v>0.010706990389756385</v>
      </c>
      <c r="W98" s="35">
        <f t="shared" si="38"/>
        <v>0.011278794895080171</v>
      </c>
      <c r="X98" s="35">
        <f t="shared" si="38"/>
        <v>0.010694139219775758</v>
      </c>
      <c r="Y98" s="35">
        <f t="shared" si="38"/>
        <v>0.011273228391203045</v>
      </c>
      <c r="Z98" s="35">
        <f t="shared" si="38"/>
        <v>0.010637856955362446</v>
      </c>
      <c r="AA98" s="35">
        <f t="shared" si="38"/>
        <v>0.011317655138053847</v>
      </c>
      <c r="AB98" s="35">
        <f t="shared" si="38"/>
        <v>0.011132825223112501</v>
      </c>
      <c r="AC98" s="35">
        <f t="shared" si="38"/>
        <v>0.011829562421040543</v>
      </c>
      <c r="AD98" s="35">
        <f t="shared" si="38"/>
        <v>0.012216691512747303</v>
      </c>
      <c r="AE98" s="35">
        <f t="shared" si="38"/>
        <v>0.01215801593427272</v>
      </c>
      <c r="AF98" s="35">
        <f t="shared" si="38"/>
        <v>0.012624792944441958</v>
      </c>
      <c r="AG98" s="35">
        <f t="shared" si="38"/>
        <v>0.012457091180048275</v>
      </c>
      <c r="AH98" s="35">
        <f t="shared" si="38"/>
        <v>0.0118288845721804</v>
      </c>
      <c r="AI98" s="35">
        <f t="shared" si="38"/>
        <v>0.011828747440749944</v>
      </c>
      <c r="AJ98" s="35">
        <f t="shared" si="38"/>
        <v>0.011780770094695402</v>
      </c>
      <c r="AK98" s="35">
        <f t="shared" si="38"/>
        <v>0.011506515737827445</v>
      </c>
      <c r="AL98" s="35">
        <f t="shared" si="38"/>
        <v>0.011737625198249847</v>
      </c>
      <c r="AM98" s="35">
        <f t="shared" si="38"/>
        <v>0.011943701060561007</v>
      </c>
      <c r="AN98" s="35">
        <f t="shared" si="38"/>
        <v>0.01169237732433146</v>
      </c>
      <c r="AO98" s="35">
        <f t="shared" si="38"/>
        <v>0.011480145767640339</v>
      </c>
      <c r="AP98" s="35">
        <f t="shared" si="38"/>
        <v>0.011891521390512649</v>
      </c>
      <c r="AQ98" s="35">
        <f t="shared" si="38"/>
        <v>0.01247241422730014</v>
      </c>
      <c r="AR98" s="35">
        <f t="shared" si="38"/>
        <v>0.012508479175145842</v>
      </c>
      <c r="AS98" s="35">
        <f t="shared" si="38"/>
        <v>0.01205035598616108</v>
      </c>
      <c r="AT98" s="35">
        <f t="shared" si="38"/>
        <v>0.012034871358707209</v>
      </c>
      <c r="AU98" s="35">
        <f t="shared" si="38"/>
        <v>0.01081855528427947</v>
      </c>
      <c r="AV98" s="35">
        <f t="shared" si="38"/>
        <v>0.009426539791873877</v>
      </c>
      <c r="AW98" s="35">
        <f t="shared" si="38"/>
        <v>0.008884424614761693</v>
      </c>
      <c r="AX98" s="35">
        <f t="shared" si="38"/>
        <v>0.008227981375905663</v>
      </c>
      <c r="AY98" s="35">
        <f t="shared" si="38"/>
        <v>0.008191536466569676</v>
      </c>
      <c r="AZ98" s="35"/>
      <c r="BA98" s="36">
        <f t="shared" si="38"/>
        <v>0.00945727228588637</v>
      </c>
    </row>
    <row r="99" spans="2:53" ht="12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</row>
    <row r="100" spans="1:53" ht="12">
      <c r="A100" s="14" t="s">
        <v>23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3"/>
    </row>
    <row r="101" spans="1:53" s="9" customFormat="1" ht="12">
      <c r="A101" s="20"/>
      <c r="B101" s="21">
        <v>15</v>
      </c>
      <c r="C101" s="21">
        <v>16</v>
      </c>
      <c r="D101" s="21">
        <v>17</v>
      </c>
      <c r="E101" s="21">
        <v>18</v>
      </c>
      <c r="F101" s="21">
        <v>19</v>
      </c>
      <c r="G101" s="21">
        <v>20</v>
      </c>
      <c r="H101" s="21">
        <v>21</v>
      </c>
      <c r="I101" s="21">
        <v>22</v>
      </c>
      <c r="J101" s="21">
        <v>23</v>
      </c>
      <c r="K101" s="21">
        <v>24</v>
      </c>
      <c r="L101" s="21">
        <v>25</v>
      </c>
      <c r="M101" s="21">
        <v>26</v>
      </c>
      <c r="N101" s="21">
        <v>27</v>
      </c>
      <c r="O101" s="21">
        <v>28</v>
      </c>
      <c r="P101" s="21">
        <v>29</v>
      </c>
      <c r="Q101" s="21">
        <v>30</v>
      </c>
      <c r="R101" s="21">
        <v>31</v>
      </c>
      <c r="S101" s="21">
        <v>32</v>
      </c>
      <c r="T101" s="21">
        <v>33</v>
      </c>
      <c r="U101" s="21">
        <v>34</v>
      </c>
      <c r="V101" s="21">
        <v>35</v>
      </c>
      <c r="W101" s="21">
        <v>36</v>
      </c>
      <c r="X101" s="21">
        <v>37</v>
      </c>
      <c r="Y101" s="21">
        <v>38</v>
      </c>
      <c r="Z101" s="21">
        <v>39</v>
      </c>
      <c r="AA101" s="21">
        <v>40</v>
      </c>
      <c r="AB101" s="21">
        <v>41</v>
      </c>
      <c r="AC101" s="21">
        <v>42</v>
      </c>
      <c r="AD101" s="21">
        <v>43</v>
      </c>
      <c r="AE101" s="21">
        <v>44</v>
      </c>
      <c r="AF101" s="21">
        <v>45</v>
      </c>
      <c r="AG101" s="21">
        <v>46</v>
      </c>
      <c r="AH101" s="21">
        <v>47</v>
      </c>
      <c r="AI101" s="21">
        <v>48</v>
      </c>
      <c r="AJ101" s="21">
        <v>49</v>
      </c>
      <c r="AK101" s="21">
        <v>50</v>
      </c>
      <c r="AL101" s="21">
        <v>51</v>
      </c>
      <c r="AM101" s="21">
        <v>52</v>
      </c>
      <c r="AN101" s="21">
        <v>53</v>
      </c>
      <c r="AO101" s="21">
        <v>54</v>
      </c>
      <c r="AP101" s="21">
        <v>55</v>
      </c>
      <c r="AQ101" s="21">
        <v>56</v>
      </c>
      <c r="AR101" s="21">
        <v>57</v>
      </c>
      <c r="AS101" s="21">
        <v>58</v>
      </c>
      <c r="AT101" s="21">
        <v>59</v>
      </c>
      <c r="AU101" s="21">
        <v>60</v>
      </c>
      <c r="AV101" s="21">
        <v>61</v>
      </c>
      <c r="AW101" s="21">
        <v>62</v>
      </c>
      <c r="AX101" s="21">
        <v>63</v>
      </c>
      <c r="AY101" s="21">
        <v>64</v>
      </c>
      <c r="AZ101" s="22"/>
      <c r="BA101" s="17"/>
    </row>
    <row r="102" spans="1:53" s="11" customFormat="1" ht="12">
      <c r="A102" s="28" t="s">
        <v>13</v>
      </c>
      <c r="B102" s="29"/>
      <c r="C102" s="29"/>
      <c r="D102" s="29"/>
      <c r="E102" s="29"/>
      <c r="F102" s="29"/>
      <c r="G102" s="29"/>
      <c r="H102" s="29"/>
      <c r="I102" s="29">
        <f aca="true" t="shared" si="39" ref="I102:AY102">I39/I60</f>
        <v>0.0007347259345587211</v>
      </c>
      <c r="J102" s="29">
        <f t="shared" si="39"/>
        <v>0.0021275248527828786</v>
      </c>
      <c r="K102" s="29">
        <f t="shared" si="39"/>
        <v>0.004437869822485207</v>
      </c>
      <c r="L102" s="29">
        <f t="shared" si="39"/>
        <v>0.007671403866907644</v>
      </c>
      <c r="M102" s="29">
        <f t="shared" si="39"/>
        <v>0.012955784771040011</v>
      </c>
      <c r="N102" s="29">
        <f t="shared" si="39"/>
        <v>0.0196155406377995</v>
      </c>
      <c r="O102" s="29">
        <f t="shared" si="39"/>
        <v>0.027414330218068536</v>
      </c>
      <c r="P102" s="29">
        <f t="shared" si="39"/>
        <v>0.0355255659742009</v>
      </c>
      <c r="Q102" s="29">
        <f t="shared" si="39"/>
        <v>0.04313418118378802</v>
      </c>
      <c r="R102" s="29">
        <f t="shared" si="39"/>
        <v>0.05290370461995176</v>
      </c>
      <c r="S102" s="29">
        <f t="shared" si="39"/>
        <v>0.059384607935700974</v>
      </c>
      <c r="T102" s="29">
        <f t="shared" si="39"/>
        <v>0.061928726713669724</v>
      </c>
      <c r="U102" s="29">
        <f t="shared" si="39"/>
        <v>0.06373491659054853</v>
      </c>
      <c r="V102" s="29">
        <f t="shared" si="39"/>
        <v>0.06322805478383779</v>
      </c>
      <c r="W102" s="29">
        <f t="shared" si="39"/>
        <v>0.06366753735500563</v>
      </c>
      <c r="X102" s="29">
        <f t="shared" si="39"/>
        <v>0.06004096288055022</v>
      </c>
      <c r="Y102" s="29">
        <f t="shared" si="39"/>
        <v>0.0552689756816507</v>
      </c>
      <c r="Z102" s="29">
        <f t="shared" si="39"/>
        <v>0.04519667881429162</v>
      </c>
      <c r="AA102" s="29">
        <f t="shared" si="39"/>
        <v>0.04203310442408792</v>
      </c>
      <c r="AB102" s="29">
        <f t="shared" si="39"/>
        <v>0.03704740574841359</v>
      </c>
      <c r="AC102" s="29">
        <f t="shared" si="39"/>
        <v>0.03301419238567245</v>
      </c>
      <c r="AD102" s="29">
        <f t="shared" si="39"/>
        <v>0.030609104697425976</v>
      </c>
      <c r="AE102" s="29">
        <f t="shared" si="39"/>
        <v>0.027337397249665336</v>
      </c>
      <c r="AF102" s="29">
        <f t="shared" si="39"/>
        <v>0.0252858399296394</v>
      </c>
      <c r="AG102" s="29">
        <f t="shared" si="39"/>
        <v>0.023059635866202</v>
      </c>
      <c r="AH102" s="29">
        <f t="shared" si="39"/>
        <v>0.022908387476608002</v>
      </c>
      <c r="AI102" s="29">
        <f t="shared" si="39"/>
        <v>0.025087215267802176</v>
      </c>
      <c r="AJ102" s="29">
        <f t="shared" si="39"/>
        <v>0.025720378911868274</v>
      </c>
      <c r="AK102" s="29">
        <f t="shared" si="39"/>
        <v>0.04463799673380512</v>
      </c>
      <c r="AL102" s="29">
        <f t="shared" si="39"/>
        <v>0.05490188032785204</v>
      </c>
      <c r="AM102" s="29">
        <f t="shared" si="39"/>
        <v>0.07124336209757716</v>
      </c>
      <c r="AN102" s="29">
        <f t="shared" si="39"/>
        <v>0.10025121100664597</v>
      </c>
      <c r="AO102" s="29">
        <f t="shared" si="39"/>
        <v>0.11322688702672429</v>
      </c>
      <c r="AP102" s="29">
        <f t="shared" si="39"/>
        <v>0.1478466871692331</v>
      </c>
      <c r="AQ102" s="29">
        <f t="shared" si="39"/>
        <v>0.14737415752830482</v>
      </c>
      <c r="AR102" s="29">
        <f t="shared" si="39"/>
        <v>0.1456052727604452</v>
      </c>
      <c r="AS102" s="29">
        <f t="shared" si="39"/>
        <v>0.12705151617368243</v>
      </c>
      <c r="AT102" s="29">
        <f t="shared" si="39"/>
        <v>0.10600706713780919</v>
      </c>
      <c r="AU102" s="29">
        <f t="shared" si="39"/>
        <v>0.058364792370355655</v>
      </c>
      <c r="AV102" s="29">
        <f t="shared" si="39"/>
        <v>0.03628809559672642</v>
      </c>
      <c r="AW102" s="29">
        <f t="shared" si="39"/>
        <v>0.026949904882688648</v>
      </c>
      <c r="AX102" s="29">
        <f t="shared" si="39"/>
        <v>0.02063246173980396</v>
      </c>
      <c r="AY102" s="29">
        <f t="shared" si="39"/>
        <v>0.015735090059141307</v>
      </c>
      <c r="AZ102" s="29"/>
      <c r="BA102" s="30">
        <f>BA39/BA60</f>
        <v>0.0456968476533221</v>
      </c>
    </row>
    <row r="103" spans="1:53" s="11" customFormat="1" ht="12">
      <c r="A103" s="31" t="s">
        <v>15</v>
      </c>
      <c r="B103" s="32"/>
      <c r="C103" s="32"/>
      <c r="D103" s="32"/>
      <c r="E103" s="32"/>
      <c r="F103" s="32"/>
      <c r="G103" s="32"/>
      <c r="H103" s="32"/>
      <c r="I103" s="32">
        <f aca="true" t="shared" si="40" ref="I103:AY103">I40/I61</f>
        <v>0.0001967729240456513</v>
      </c>
      <c r="J103" s="32">
        <f t="shared" si="40"/>
        <v>0.0004895960832313342</v>
      </c>
      <c r="K103" s="32">
        <f t="shared" si="40"/>
        <v>0.0010371650821089024</v>
      </c>
      <c r="L103" s="32">
        <f t="shared" si="40"/>
        <v>0.0014859629570662845</v>
      </c>
      <c r="M103" s="32">
        <f t="shared" si="40"/>
        <v>0.002396980824153407</v>
      </c>
      <c r="N103" s="32">
        <f t="shared" si="40"/>
        <v>0.004037685060565276</v>
      </c>
      <c r="O103" s="32">
        <f t="shared" si="40"/>
        <v>0.00559295189071471</v>
      </c>
      <c r="P103" s="32">
        <f t="shared" si="40"/>
        <v>0.0071442270809359415</v>
      </c>
      <c r="Q103" s="32">
        <f t="shared" si="40"/>
        <v>0.008470819995075105</v>
      </c>
      <c r="R103" s="32">
        <f t="shared" si="40"/>
        <v>0.010452793834296724</v>
      </c>
      <c r="S103" s="32">
        <f t="shared" si="40"/>
        <v>0.012591249816275537</v>
      </c>
      <c r="T103" s="32">
        <f t="shared" si="40"/>
        <v>0.01467515197568389</v>
      </c>
      <c r="U103" s="32">
        <f t="shared" si="40"/>
        <v>0.015538945712037766</v>
      </c>
      <c r="V103" s="32">
        <f t="shared" si="40"/>
        <v>0.016998445569874142</v>
      </c>
      <c r="W103" s="32">
        <f t="shared" si="40"/>
        <v>0.016804989947935462</v>
      </c>
      <c r="X103" s="32">
        <f t="shared" si="40"/>
        <v>0.01737946919332042</v>
      </c>
      <c r="Y103" s="32">
        <f t="shared" si="40"/>
        <v>0.014199561403508773</v>
      </c>
      <c r="Z103" s="32">
        <f t="shared" si="40"/>
        <v>0.014938537015600021</v>
      </c>
      <c r="AA103" s="32">
        <f t="shared" si="40"/>
        <v>0.016459977452085682</v>
      </c>
      <c r="AB103" s="32">
        <f t="shared" si="40"/>
        <v>0.014603138243042034</v>
      </c>
      <c r="AC103" s="32">
        <f t="shared" si="40"/>
        <v>0.01295184269398328</v>
      </c>
      <c r="AD103" s="32">
        <f t="shared" si="40"/>
        <v>0.011648797450014488</v>
      </c>
      <c r="AE103" s="32">
        <f t="shared" si="40"/>
        <v>0.010833333333333334</v>
      </c>
      <c r="AF103" s="32">
        <f t="shared" si="40"/>
        <v>0.008994126284875184</v>
      </c>
      <c r="AG103" s="32">
        <f t="shared" si="40"/>
        <v>0.010184884852416478</v>
      </c>
      <c r="AH103" s="32">
        <f t="shared" si="40"/>
        <v>0.008471262869803205</v>
      </c>
      <c r="AI103" s="32">
        <f t="shared" si="40"/>
        <v>0.008828722778104767</v>
      </c>
      <c r="AJ103" s="32">
        <f t="shared" si="40"/>
        <v>0.009086120621543323</v>
      </c>
      <c r="AK103" s="32">
        <f t="shared" si="40"/>
        <v>0.010912085649577928</v>
      </c>
      <c r="AL103" s="32">
        <f t="shared" si="40"/>
        <v>0.01295373665480427</v>
      </c>
      <c r="AM103" s="32">
        <f t="shared" si="40"/>
        <v>0.016951618770461988</v>
      </c>
      <c r="AN103" s="32">
        <f t="shared" si="40"/>
        <v>0.02732319227164588</v>
      </c>
      <c r="AO103" s="32">
        <f t="shared" si="40"/>
        <v>0.03775003759963905</v>
      </c>
      <c r="AP103" s="32">
        <f t="shared" si="40"/>
        <v>0.048938495160786764</v>
      </c>
      <c r="AQ103" s="32">
        <f t="shared" si="40"/>
        <v>0.05011501807426881</v>
      </c>
      <c r="AR103" s="32">
        <f t="shared" si="40"/>
        <v>0.05271446332366349</v>
      </c>
      <c r="AS103" s="32">
        <f t="shared" si="40"/>
        <v>0.050067888662593346</v>
      </c>
      <c r="AT103" s="32">
        <f t="shared" si="40"/>
        <v>0.05339590897015851</v>
      </c>
      <c r="AU103" s="32">
        <f t="shared" si="40"/>
        <v>0.03757278020378457</v>
      </c>
      <c r="AV103" s="32">
        <f t="shared" si="40"/>
        <v>0.027520385470719052</v>
      </c>
      <c r="AW103" s="32">
        <f t="shared" si="40"/>
        <v>0.023998372991661583</v>
      </c>
      <c r="AX103" s="32">
        <f t="shared" si="40"/>
        <v>0.01739990113692536</v>
      </c>
      <c r="AY103" s="32">
        <f t="shared" si="40"/>
        <v>0.01889962200755985</v>
      </c>
      <c r="AZ103" s="32"/>
      <c r="BA103" s="33">
        <f>BA40/BA61</f>
        <v>0.01402310924369748</v>
      </c>
    </row>
    <row r="104" spans="1:53" s="11" customFormat="1" ht="12">
      <c r="A104" s="31" t="s">
        <v>14</v>
      </c>
      <c r="B104" s="32"/>
      <c r="C104" s="32"/>
      <c r="D104" s="32"/>
      <c r="E104" s="32"/>
      <c r="F104" s="32"/>
      <c r="G104" s="32"/>
      <c r="H104" s="32"/>
      <c r="I104" s="32">
        <f aca="true" t="shared" si="41" ref="I104:AY104">I41/I62</f>
        <v>8.381351492928235E-05</v>
      </c>
      <c r="J104" s="32">
        <f t="shared" si="41"/>
        <v>0.0006756756756756757</v>
      </c>
      <c r="K104" s="32">
        <f t="shared" si="41"/>
        <v>0.0014469624428130653</v>
      </c>
      <c r="L104" s="32">
        <f t="shared" si="41"/>
        <v>0.0034560221185415585</v>
      </c>
      <c r="M104" s="32">
        <f t="shared" si="41"/>
        <v>0.00721812551518257</v>
      </c>
      <c r="N104" s="32">
        <f t="shared" si="41"/>
        <v>0.010534084809447128</v>
      </c>
      <c r="O104" s="32">
        <f t="shared" si="41"/>
        <v>0.016956209951652826</v>
      </c>
      <c r="P104" s="32">
        <f t="shared" si="41"/>
        <v>0.021847805961858913</v>
      </c>
      <c r="Q104" s="32">
        <f t="shared" si="41"/>
        <v>0.02858489454459762</v>
      </c>
      <c r="R104" s="32">
        <f t="shared" si="41"/>
        <v>0.03138921252827085</v>
      </c>
      <c r="S104" s="32">
        <f t="shared" si="41"/>
        <v>0.0373615510772618</v>
      </c>
      <c r="T104" s="32">
        <f t="shared" si="41"/>
        <v>0.03801740984189021</v>
      </c>
      <c r="U104" s="32">
        <f t="shared" si="41"/>
        <v>0.043236369416626924</v>
      </c>
      <c r="V104" s="32">
        <f t="shared" si="41"/>
        <v>0.041344729344729346</v>
      </c>
      <c r="W104" s="32">
        <f t="shared" si="41"/>
        <v>0.041157118547929666</v>
      </c>
      <c r="X104" s="32">
        <f t="shared" si="41"/>
        <v>0.03965714029944274</v>
      </c>
      <c r="Y104" s="32">
        <f t="shared" si="41"/>
        <v>0.03527563237214243</v>
      </c>
      <c r="Z104" s="32">
        <f t="shared" si="41"/>
        <v>0.031705648437165945</v>
      </c>
      <c r="AA104" s="32">
        <f t="shared" si="41"/>
        <v>0.028603040609761095</v>
      </c>
      <c r="AB104" s="32">
        <f t="shared" si="41"/>
        <v>0.024662162162162164</v>
      </c>
      <c r="AC104" s="32">
        <f t="shared" si="41"/>
        <v>0.022311616954474096</v>
      </c>
      <c r="AD104" s="32">
        <f t="shared" si="41"/>
        <v>0.020892004713683663</v>
      </c>
      <c r="AE104" s="32">
        <f t="shared" si="41"/>
        <v>0.01672045179507866</v>
      </c>
      <c r="AF104" s="32">
        <f t="shared" si="41"/>
        <v>0.015880134542860056</v>
      </c>
      <c r="AG104" s="32">
        <f t="shared" si="41"/>
        <v>0.01367814930801091</v>
      </c>
      <c r="AH104" s="32">
        <f t="shared" si="41"/>
        <v>0.013105176939625398</v>
      </c>
      <c r="AI104" s="32">
        <f t="shared" si="41"/>
        <v>0.013751735843234069</v>
      </c>
      <c r="AJ104" s="32">
        <f t="shared" si="41"/>
        <v>0.014218276880254274</v>
      </c>
      <c r="AK104" s="32">
        <f t="shared" si="41"/>
        <v>0.021002359169112146</v>
      </c>
      <c r="AL104" s="32">
        <f t="shared" si="41"/>
        <v>0.024668382498515145</v>
      </c>
      <c r="AM104" s="32">
        <f t="shared" si="41"/>
        <v>0.031231102354524705</v>
      </c>
      <c r="AN104" s="32">
        <f t="shared" si="41"/>
        <v>0.051470588235294115</v>
      </c>
      <c r="AO104" s="32">
        <f t="shared" si="41"/>
        <v>0.06239205526770294</v>
      </c>
      <c r="AP104" s="32">
        <f t="shared" si="41"/>
        <v>0.08051791629027401</v>
      </c>
      <c r="AQ104" s="32">
        <f t="shared" si="41"/>
        <v>0.08609420779806175</v>
      </c>
      <c r="AR104" s="32">
        <f t="shared" si="41"/>
        <v>0.08667827692565937</v>
      </c>
      <c r="AS104" s="32">
        <f t="shared" si="41"/>
        <v>0.07974156252656635</v>
      </c>
      <c r="AT104" s="32">
        <f t="shared" si="41"/>
        <v>0.06955000863707031</v>
      </c>
      <c r="AU104" s="32">
        <f t="shared" si="41"/>
        <v>0.0425997084934411</v>
      </c>
      <c r="AV104" s="32">
        <f t="shared" si="41"/>
        <v>0.029706772692359825</v>
      </c>
      <c r="AW104" s="32">
        <f t="shared" si="41"/>
        <v>0.02464041774483064</v>
      </c>
      <c r="AX104" s="32">
        <f t="shared" si="41"/>
        <v>0.017652230242457895</v>
      </c>
      <c r="AY104" s="32">
        <f t="shared" si="41"/>
        <v>0.016971371052693182</v>
      </c>
      <c r="AZ104" s="32"/>
      <c r="BA104" s="33">
        <f>BA41/BA62</f>
        <v>0.027130401209742288</v>
      </c>
    </row>
    <row r="105" spans="1:53" s="13" customFormat="1" ht="12">
      <c r="A105" s="34" t="s">
        <v>0</v>
      </c>
      <c r="B105" s="35"/>
      <c r="C105" s="35"/>
      <c r="D105" s="35"/>
      <c r="E105" s="35"/>
      <c r="F105" s="35"/>
      <c r="G105" s="35"/>
      <c r="H105" s="35"/>
      <c r="I105" s="35">
        <f aca="true" t="shared" si="42" ref="I105:AY105">I42/I63</f>
        <v>0.00045803032865437737</v>
      </c>
      <c r="J105" s="35">
        <f t="shared" si="42"/>
        <v>0.0014579609574878211</v>
      </c>
      <c r="K105" s="35">
        <f t="shared" si="42"/>
        <v>0.003026574455145884</v>
      </c>
      <c r="L105" s="35">
        <f t="shared" si="42"/>
        <v>0.0054770218517684165</v>
      </c>
      <c r="M105" s="35">
        <f t="shared" si="42"/>
        <v>0.00965149359886202</v>
      </c>
      <c r="N105" s="35">
        <f t="shared" si="42"/>
        <v>0.014526318771601791</v>
      </c>
      <c r="O105" s="35">
        <f t="shared" si="42"/>
        <v>0.02098395598698044</v>
      </c>
      <c r="P105" s="35">
        <f t="shared" si="42"/>
        <v>0.027152524137149976</v>
      </c>
      <c r="Q105" s="35">
        <f t="shared" si="42"/>
        <v>0.03381932008854923</v>
      </c>
      <c r="R105" s="35">
        <f t="shared" si="42"/>
        <v>0.040363741418921704</v>
      </c>
      <c r="S105" s="35">
        <f t="shared" si="42"/>
        <v>0.0462666738965405</v>
      </c>
      <c r="T105" s="35">
        <f t="shared" si="42"/>
        <v>0.0480565134420302</v>
      </c>
      <c r="U105" s="35">
        <f t="shared" si="42"/>
        <v>0.050976778224249036</v>
      </c>
      <c r="V105" s="35">
        <f t="shared" si="42"/>
        <v>0.050326967632260806</v>
      </c>
      <c r="W105" s="35">
        <f t="shared" si="42"/>
        <v>0.0504876848315113</v>
      </c>
      <c r="X105" s="35">
        <f t="shared" si="42"/>
        <v>0.047962654498117326</v>
      </c>
      <c r="Y105" s="35">
        <f t="shared" si="42"/>
        <v>0.04353014718417912</v>
      </c>
      <c r="Z105" s="35">
        <f t="shared" si="42"/>
        <v>0.037045991462083636</v>
      </c>
      <c r="AA105" s="35">
        <f t="shared" si="42"/>
        <v>0.034565640379993136</v>
      </c>
      <c r="AB105" s="35">
        <f t="shared" si="42"/>
        <v>0.030434499381147808</v>
      </c>
      <c r="AC105" s="35">
        <f t="shared" si="42"/>
        <v>0.02735985095006572</v>
      </c>
      <c r="AD105" s="35">
        <f t="shared" si="42"/>
        <v>0.02546933825201506</v>
      </c>
      <c r="AE105" s="35">
        <f t="shared" si="42"/>
        <v>0.022211023863136208</v>
      </c>
      <c r="AF105" s="35">
        <f t="shared" si="42"/>
        <v>0.020632007111838782</v>
      </c>
      <c r="AG105" s="35">
        <f t="shared" si="42"/>
        <v>0.018838484514612883</v>
      </c>
      <c r="AH105" s="35">
        <f t="shared" si="42"/>
        <v>0.0184508257256518</v>
      </c>
      <c r="AI105" s="35">
        <f t="shared" si="42"/>
        <v>0.020006196878474353</v>
      </c>
      <c r="AJ105" s="35">
        <f t="shared" si="42"/>
        <v>0.020611914360362703</v>
      </c>
      <c r="AK105" s="35">
        <f t="shared" si="42"/>
        <v>0.034248309283570214</v>
      </c>
      <c r="AL105" s="35">
        <f t="shared" si="42"/>
        <v>0.04184074597483384</v>
      </c>
      <c r="AM105" s="35">
        <f t="shared" si="42"/>
        <v>0.053913916146297945</v>
      </c>
      <c r="AN105" s="35">
        <f t="shared" si="42"/>
        <v>0.07829492450244534</v>
      </c>
      <c r="AO105" s="35">
        <f t="shared" si="42"/>
        <v>0.09060755398626662</v>
      </c>
      <c r="AP105" s="35">
        <f t="shared" si="42"/>
        <v>0.11796466814960427</v>
      </c>
      <c r="AQ105" s="35">
        <f t="shared" si="42"/>
        <v>0.11970734228890671</v>
      </c>
      <c r="AR105" s="35">
        <f t="shared" si="42"/>
        <v>0.11895265228598562</v>
      </c>
      <c r="AS105" s="35">
        <f t="shared" si="42"/>
        <v>0.10541471869842343</v>
      </c>
      <c r="AT105" s="35">
        <f t="shared" si="42"/>
        <v>0.08982918704373095</v>
      </c>
      <c r="AU105" s="35">
        <f t="shared" si="42"/>
        <v>0.05147585561614596</v>
      </c>
      <c r="AV105" s="35">
        <f t="shared" si="42"/>
        <v>0.0334233926636284</v>
      </c>
      <c r="AW105" s="35">
        <f t="shared" si="42"/>
        <v>0.02595248662664393</v>
      </c>
      <c r="AX105" s="35">
        <f t="shared" si="42"/>
        <v>0.01937280164715608</v>
      </c>
      <c r="AY105" s="35">
        <f t="shared" si="42"/>
        <v>0.016390979821620594</v>
      </c>
      <c r="AZ105" s="35"/>
      <c r="BA105" s="36">
        <f>BA42/BA63</f>
        <v>0.03633258159119457</v>
      </c>
    </row>
    <row r="106" spans="2:53" ht="12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</row>
    <row r="107" spans="1:53" ht="12">
      <c r="A107" s="14" t="s">
        <v>20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3"/>
    </row>
    <row r="108" spans="1:53" s="9" customFormat="1" ht="12">
      <c r="A108" s="20"/>
      <c r="B108" s="21">
        <v>15</v>
      </c>
      <c r="C108" s="21">
        <v>16</v>
      </c>
      <c r="D108" s="21">
        <v>17</v>
      </c>
      <c r="E108" s="21">
        <v>18</v>
      </c>
      <c r="F108" s="21">
        <v>19</v>
      </c>
      <c r="G108" s="21">
        <v>20</v>
      </c>
      <c r="H108" s="21">
        <v>21</v>
      </c>
      <c r="I108" s="21">
        <v>22</v>
      </c>
      <c r="J108" s="21">
        <v>23</v>
      </c>
      <c r="K108" s="21">
        <v>24</v>
      </c>
      <c r="L108" s="21">
        <v>25</v>
      </c>
      <c r="M108" s="21">
        <v>26</v>
      </c>
      <c r="N108" s="21">
        <v>27</v>
      </c>
      <c r="O108" s="21">
        <v>28</v>
      </c>
      <c r="P108" s="21">
        <v>29</v>
      </c>
      <c r="Q108" s="21">
        <v>30</v>
      </c>
      <c r="R108" s="21">
        <v>31</v>
      </c>
      <c r="S108" s="21">
        <v>32</v>
      </c>
      <c r="T108" s="21">
        <v>33</v>
      </c>
      <c r="U108" s="21">
        <v>34</v>
      </c>
      <c r="V108" s="21">
        <v>35</v>
      </c>
      <c r="W108" s="21">
        <v>36</v>
      </c>
      <c r="X108" s="21">
        <v>37</v>
      </c>
      <c r="Y108" s="21">
        <v>38</v>
      </c>
      <c r="Z108" s="21">
        <v>39</v>
      </c>
      <c r="AA108" s="21">
        <v>40</v>
      </c>
      <c r="AB108" s="21">
        <v>41</v>
      </c>
      <c r="AC108" s="21">
        <v>42</v>
      </c>
      <c r="AD108" s="21">
        <v>43</v>
      </c>
      <c r="AE108" s="21">
        <v>44</v>
      </c>
      <c r="AF108" s="21">
        <v>45</v>
      </c>
      <c r="AG108" s="21">
        <v>46</v>
      </c>
      <c r="AH108" s="21">
        <v>47</v>
      </c>
      <c r="AI108" s="21">
        <v>48</v>
      </c>
      <c r="AJ108" s="21">
        <v>49</v>
      </c>
      <c r="AK108" s="21">
        <v>50</v>
      </c>
      <c r="AL108" s="21">
        <v>51</v>
      </c>
      <c r="AM108" s="21">
        <v>52</v>
      </c>
      <c r="AN108" s="21">
        <v>53</v>
      </c>
      <c r="AO108" s="21">
        <v>54</v>
      </c>
      <c r="AP108" s="21">
        <v>55</v>
      </c>
      <c r="AQ108" s="21">
        <v>56</v>
      </c>
      <c r="AR108" s="21">
        <v>57</v>
      </c>
      <c r="AS108" s="21">
        <v>58</v>
      </c>
      <c r="AT108" s="21">
        <v>59</v>
      </c>
      <c r="AU108" s="21">
        <v>60</v>
      </c>
      <c r="AV108" s="21">
        <v>61</v>
      </c>
      <c r="AW108" s="21">
        <v>62</v>
      </c>
      <c r="AX108" s="21">
        <v>63</v>
      </c>
      <c r="AY108" s="21">
        <v>64</v>
      </c>
      <c r="AZ108" s="22"/>
      <c r="BA108" s="17"/>
    </row>
    <row r="109" spans="1:53" s="11" customFormat="1" ht="12">
      <c r="A109" s="28" t="s">
        <v>13</v>
      </c>
      <c r="B109" s="29"/>
      <c r="C109" s="29"/>
      <c r="D109" s="29"/>
      <c r="E109" s="29">
        <f aca="true" t="shared" si="43" ref="E109:BA109">E46/E60</f>
        <v>0.0010439444170134726</v>
      </c>
      <c r="F109" s="29">
        <f t="shared" si="43"/>
        <v>0.004387680956905707</v>
      </c>
      <c r="G109" s="29">
        <f t="shared" si="43"/>
        <v>0.007731065554104129</v>
      </c>
      <c r="H109" s="29">
        <f t="shared" si="43"/>
        <v>0.010299444422960413</v>
      </c>
      <c r="I109" s="29">
        <f t="shared" si="43"/>
        <v>0.01361776516639009</v>
      </c>
      <c r="J109" s="29">
        <f t="shared" si="43"/>
        <v>0.015373899829038182</v>
      </c>
      <c r="K109" s="29">
        <f t="shared" si="43"/>
        <v>0.015921831205232016</v>
      </c>
      <c r="L109" s="29">
        <f t="shared" si="43"/>
        <v>0.018060305035821556</v>
      </c>
      <c r="M109" s="29">
        <f t="shared" si="43"/>
        <v>0.01805400433611458</v>
      </c>
      <c r="N109" s="29">
        <f t="shared" si="43"/>
        <v>0.018830395582250487</v>
      </c>
      <c r="O109" s="29">
        <f t="shared" si="43"/>
        <v>0.018015510041757804</v>
      </c>
      <c r="P109" s="29">
        <f t="shared" si="43"/>
        <v>0.019168004973320208</v>
      </c>
      <c r="Q109" s="29">
        <f t="shared" si="43"/>
        <v>0.018836439028090315</v>
      </c>
      <c r="R109" s="29">
        <f t="shared" si="43"/>
        <v>0.01829426680685262</v>
      </c>
      <c r="S109" s="29">
        <f t="shared" si="43"/>
        <v>0.019076669813833005</v>
      </c>
      <c r="T109" s="29">
        <f t="shared" si="43"/>
        <v>0.01937374635165812</v>
      </c>
      <c r="U109" s="29">
        <f t="shared" si="43"/>
        <v>0.019025527618864477</v>
      </c>
      <c r="V109" s="29">
        <f t="shared" si="43"/>
        <v>0.020288053809036408</v>
      </c>
      <c r="W109" s="29">
        <f t="shared" si="43"/>
        <v>0.019237673157627602</v>
      </c>
      <c r="X109" s="29">
        <f t="shared" si="43"/>
        <v>0.019988368564782037</v>
      </c>
      <c r="Y109" s="29">
        <f t="shared" si="43"/>
        <v>0.02060789409042134</v>
      </c>
      <c r="Z109" s="29">
        <f t="shared" si="43"/>
        <v>0.019260873376664038</v>
      </c>
      <c r="AA109" s="29">
        <f t="shared" si="43"/>
        <v>0.02032128612029323</v>
      </c>
      <c r="AB109" s="29">
        <f t="shared" si="43"/>
        <v>0.019771836506159015</v>
      </c>
      <c r="AC109" s="29">
        <f t="shared" si="43"/>
        <v>0.020624014417661634</v>
      </c>
      <c r="AD109" s="29">
        <f t="shared" si="43"/>
        <v>0.020014068098388762</v>
      </c>
      <c r="AE109" s="29">
        <f t="shared" si="43"/>
        <v>0.021086636648264722</v>
      </c>
      <c r="AF109" s="29">
        <f t="shared" si="43"/>
        <v>0.0207014072119613</v>
      </c>
      <c r="AG109" s="29">
        <f t="shared" si="43"/>
        <v>0.021452843913189808</v>
      </c>
      <c r="AH109" s="29">
        <f t="shared" si="43"/>
        <v>0.02074265648983368</v>
      </c>
      <c r="AI109" s="29">
        <f t="shared" si="43"/>
        <v>0.02222450235994254</v>
      </c>
      <c r="AJ109" s="29">
        <f t="shared" si="43"/>
        <v>0.021851906958289938</v>
      </c>
      <c r="AK109" s="29">
        <f t="shared" si="43"/>
        <v>0.021714147462650456</v>
      </c>
      <c r="AL109" s="29">
        <f t="shared" si="43"/>
        <v>0.021572992214027063</v>
      </c>
      <c r="AM109" s="29">
        <f t="shared" si="43"/>
        <v>0.02075381679389313</v>
      </c>
      <c r="AN109" s="29">
        <f t="shared" si="43"/>
        <v>0.019619897607665644</v>
      </c>
      <c r="AO109" s="29">
        <f t="shared" si="43"/>
        <v>0.018450223494975326</v>
      </c>
      <c r="AP109" s="29">
        <f t="shared" si="43"/>
        <v>0.0187674552547788</v>
      </c>
      <c r="AQ109" s="29">
        <f t="shared" si="43"/>
        <v>0.01638232088440065</v>
      </c>
      <c r="AR109" s="29">
        <f t="shared" si="43"/>
        <v>0.013820470717022441</v>
      </c>
      <c r="AS109" s="29">
        <f t="shared" si="43"/>
        <v>0.01109650704290882</v>
      </c>
      <c r="AT109" s="29">
        <f t="shared" si="43"/>
        <v>0.008145175780080253</v>
      </c>
      <c r="AU109" s="29">
        <f t="shared" si="43"/>
        <v>0.005588118418438307</v>
      </c>
      <c r="AV109" s="29">
        <f t="shared" si="43"/>
        <v>0.0031129186122407994</v>
      </c>
      <c r="AW109" s="29">
        <f t="shared" si="43"/>
        <v>0.002470407947579793</v>
      </c>
      <c r="AX109" s="29">
        <f t="shared" si="43"/>
        <v>0.0017494190860286851</v>
      </c>
      <c r="AY109" s="29">
        <f t="shared" si="43"/>
        <v>0.0015896751943310567</v>
      </c>
      <c r="AZ109" s="29"/>
      <c r="BA109" s="30">
        <f t="shared" si="43"/>
        <v>0.015461169147917843</v>
      </c>
    </row>
    <row r="110" spans="1:53" s="11" customFormat="1" ht="12">
      <c r="A110" s="31" t="s">
        <v>15</v>
      </c>
      <c r="B110" s="32"/>
      <c r="C110" s="32"/>
      <c r="D110" s="32"/>
      <c r="E110" s="32">
        <f aca="true" t="shared" si="44" ref="E110:BA110">E47/E61</f>
        <v>0</v>
      </c>
      <c r="F110" s="32">
        <f t="shared" si="44"/>
        <v>0</v>
      </c>
      <c r="G110" s="32">
        <f t="shared" si="44"/>
        <v>0.000657030223390276</v>
      </c>
      <c r="H110" s="32">
        <f t="shared" si="44"/>
        <v>0.001167662614190535</v>
      </c>
      <c r="I110" s="32">
        <f t="shared" si="44"/>
        <v>0.0013774104683195593</v>
      </c>
      <c r="J110" s="32">
        <f t="shared" si="44"/>
        <v>0.002631578947368421</v>
      </c>
      <c r="K110" s="32">
        <f t="shared" si="44"/>
        <v>0.002881014116969173</v>
      </c>
      <c r="L110" s="32">
        <f t="shared" si="44"/>
        <v>0.0037149073926657115</v>
      </c>
      <c r="M110" s="32">
        <f t="shared" si="44"/>
        <v>0.00448796409628723</v>
      </c>
      <c r="N110" s="32">
        <f t="shared" si="44"/>
        <v>0.004586012661382782</v>
      </c>
      <c r="O110" s="32">
        <f t="shared" si="44"/>
        <v>0.005394971292813304</v>
      </c>
      <c r="P110" s="32">
        <f t="shared" si="44"/>
        <v>0.005226313770617568</v>
      </c>
      <c r="Q110" s="32">
        <f t="shared" si="44"/>
        <v>0.004974144299433637</v>
      </c>
      <c r="R110" s="32">
        <f t="shared" si="44"/>
        <v>0.005009633911368015</v>
      </c>
      <c r="S110" s="32">
        <f t="shared" si="44"/>
        <v>0.006614080642790652</v>
      </c>
      <c r="T110" s="32">
        <f t="shared" si="44"/>
        <v>0.00660144376899696</v>
      </c>
      <c r="U110" s="32">
        <f t="shared" si="44"/>
        <v>0.00732690794649882</v>
      </c>
      <c r="V110" s="32">
        <f t="shared" si="44"/>
        <v>0.007320864463721607</v>
      </c>
      <c r="W110" s="32">
        <f t="shared" si="44"/>
        <v>0.009072632609928346</v>
      </c>
      <c r="X110" s="32">
        <f t="shared" si="44"/>
        <v>0.00905616918808564</v>
      </c>
      <c r="Y110" s="32">
        <f t="shared" si="44"/>
        <v>0.008004385964912281</v>
      </c>
      <c r="Z110" s="32">
        <f t="shared" si="44"/>
        <v>0.007496830384212557</v>
      </c>
      <c r="AA110" s="32">
        <f t="shared" si="44"/>
        <v>0.009751972942502818</v>
      </c>
      <c r="AB110" s="32">
        <f t="shared" si="44"/>
        <v>0.009048218989806437</v>
      </c>
      <c r="AC110" s="32">
        <f t="shared" si="44"/>
        <v>0.010243730130695867</v>
      </c>
      <c r="AD110" s="32">
        <f t="shared" si="44"/>
        <v>0.009214720370906983</v>
      </c>
      <c r="AE110" s="32">
        <f t="shared" si="44"/>
        <v>0.008690476190476191</v>
      </c>
      <c r="AF110" s="32">
        <f t="shared" si="44"/>
        <v>0.009728340675477239</v>
      </c>
      <c r="AG110" s="32">
        <f t="shared" si="44"/>
        <v>0.009665909828089523</v>
      </c>
      <c r="AH110" s="32">
        <f t="shared" si="44"/>
        <v>0.00834093574872931</v>
      </c>
      <c r="AI110" s="32">
        <f t="shared" si="44"/>
        <v>0.00791315152704205</v>
      </c>
      <c r="AJ110" s="32">
        <f t="shared" si="44"/>
        <v>0.008625230445088228</v>
      </c>
      <c r="AK110" s="32">
        <f t="shared" si="44"/>
        <v>0.009814014137670716</v>
      </c>
      <c r="AL110" s="32">
        <f t="shared" si="44"/>
        <v>0.006832740213523132</v>
      </c>
      <c r="AM110" s="32">
        <f t="shared" si="44"/>
        <v>0.007639141506002182</v>
      </c>
      <c r="AN110" s="32">
        <f t="shared" si="44"/>
        <v>0.006993006993006993</v>
      </c>
      <c r="AO110" s="32">
        <f t="shared" si="44"/>
        <v>0.009023913370431643</v>
      </c>
      <c r="AP110" s="32">
        <f t="shared" si="44"/>
        <v>0.006400249765844521</v>
      </c>
      <c r="AQ110" s="32">
        <f t="shared" si="44"/>
        <v>0.0052579691094314825</v>
      </c>
      <c r="AR110" s="32">
        <f t="shared" si="44"/>
        <v>0.005387484459179445</v>
      </c>
      <c r="AS110" s="32">
        <f t="shared" si="44"/>
        <v>0.006279701289884589</v>
      </c>
      <c r="AT110" s="32">
        <f t="shared" si="44"/>
        <v>0.003807668467192066</v>
      </c>
      <c r="AU110" s="32">
        <f t="shared" si="44"/>
        <v>0.001910480349344978</v>
      </c>
      <c r="AV110" s="32">
        <f t="shared" si="44"/>
        <v>0.0030578206078576723</v>
      </c>
      <c r="AW110" s="32">
        <f t="shared" si="44"/>
        <v>0.0029489526133821436</v>
      </c>
      <c r="AX110" s="32">
        <f t="shared" si="44"/>
        <v>0.0015818091942659417</v>
      </c>
      <c r="AY110" s="32">
        <f t="shared" si="44"/>
        <v>0.0007349853002939942</v>
      </c>
      <c r="AZ110" s="32"/>
      <c r="BA110" s="33">
        <f t="shared" si="44"/>
        <v>0.005772186923549908</v>
      </c>
    </row>
    <row r="111" spans="1:53" s="11" customFormat="1" ht="12">
      <c r="A111" s="31" t="s">
        <v>14</v>
      </c>
      <c r="B111" s="32"/>
      <c r="C111" s="32"/>
      <c r="D111" s="32"/>
      <c r="E111" s="32">
        <f aca="true" t="shared" si="45" ref="E111:BA111">E48/E62</f>
        <v>0.0006351297311284138</v>
      </c>
      <c r="F111" s="32">
        <f t="shared" si="45"/>
        <v>0.002709520695132206</v>
      </c>
      <c r="G111" s="32">
        <f t="shared" si="45"/>
        <v>0.0055162435285872535</v>
      </c>
      <c r="H111" s="32">
        <f t="shared" si="45"/>
        <v>0.01043787641725786</v>
      </c>
      <c r="I111" s="32">
        <f t="shared" si="45"/>
        <v>0.012739654269250916</v>
      </c>
      <c r="J111" s="32">
        <f t="shared" si="45"/>
        <v>0.016638513513513514</v>
      </c>
      <c r="K111" s="32">
        <f t="shared" si="45"/>
        <v>0.018470050005319715</v>
      </c>
      <c r="L111" s="32">
        <f t="shared" si="45"/>
        <v>0.019807326766891308</v>
      </c>
      <c r="M111" s="32">
        <f t="shared" si="45"/>
        <v>0.02111970058146011</v>
      </c>
      <c r="N111" s="32">
        <f t="shared" si="45"/>
        <v>0.02202988012166756</v>
      </c>
      <c r="O111" s="32">
        <f t="shared" si="45"/>
        <v>0.024011658840130467</v>
      </c>
      <c r="P111" s="32">
        <f t="shared" si="45"/>
        <v>0.022588409553786336</v>
      </c>
      <c r="Q111" s="32">
        <f t="shared" si="45"/>
        <v>0.024602332979851538</v>
      </c>
      <c r="R111" s="32">
        <f t="shared" si="45"/>
        <v>0.02286797797729194</v>
      </c>
      <c r="S111" s="32">
        <f t="shared" si="45"/>
        <v>0.023791871672170926</v>
      </c>
      <c r="T111" s="32">
        <f t="shared" si="45"/>
        <v>0.02258394030911352</v>
      </c>
      <c r="U111" s="32">
        <f t="shared" si="45"/>
        <v>0.022662760860185753</v>
      </c>
      <c r="V111" s="32">
        <f t="shared" si="45"/>
        <v>0.020831908831908833</v>
      </c>
      <c r="W111" s="32">
        <f t="shared" si="45"/>
        <v>0.020533182076006806</v>
      </c>
      <c r="X111" s="32">
        <f t="shared" si="45"/>
        <v>0.021507060850882886</v>
      </c>
      <c r="Y111" s="32">
        <f t="shared" si="45"/>
        <v>0.020802443180560782</v>
      </c>
      <c r="Z111" s="32">
        <f t="shared" si="45"/>
        <v>0.020032496686193186</v>
      </c>
      <c r="AA111" s="32">
        <f t="shared" si="45"/>
        <v>0.020140966274638364</v>
      </c>
      <c r="AB111" s="32">
        <f t="shared" si="45"/>
        <v>0.021422893481717012</v>
      </c>
      <c r="AC111" s="32">
        <f t="shared" si="45"/>
        <v>0.022154631083202512</v>
      </c>
      <c r="AD111" s="32">
        <f t="shared" si="45"/>
        <v>0.021710907384105298</v>
      </c>
      <c r="AE111" s="32">
        <f t="shared" si="45"/>
        <v>0.01990722065348931</v>
      </c>
      <c r="AF111" s="32">
        <f t="shared" si="45"/>
        <v>0.022036489654469475</v>
      </c>
      <c r="AG111" s="32">
        <f t="shared" si="45"/>
        <v>0.02048691787049197</v>
      </c>
      <c r="AH111" s="32">
        <f t="shared" si="45"/>
        <v>0.019164347602976296</v>
      </c>
      <c r="AI111" s="32">
        <f t="shared" si="45"/>
        <v>0.019827187162474925</v>
      </c>
      <c r="AJ111" s="32">
        <f t="shared" si="45"/>
        <v>0.019766414022681537</v>
      </c>
      <c r="AK111" s="32">
        <f t="shared" si="45"/>
        <v>0.01942957976101425</v>
      </c>
      <c r="AL111" s="32">
        <f t="shared" si="45"/>
        <v>0.019342704414967334</v>
      </c>
      <c r="AM111" s="32">
        <f t="shared" si="45"/>
        <v>0.01589840625792482</v>
      </c>
      <c r="AN111" s="32">
        <f t="shared" si="45"/>
        <v>0.01612142183076439</v>
      </c>
      <c r="AO111" s="32">
        <f t="shared" si="45"/>
        <v>0.015190767781441357</v>
      </c>
      <c r="AP111" s="32">
        <f t="shared" si="45"/>
        <v>0.01306835290575128</v>
      </c>
      <c r="AQ111" s="32">
        <f t="shared" si="45"/>
        <v>0.01223185198844428</v>
      </c>
      <c r="AR111" s="32">
        <f t="shared" si="45"/>
        <v>0.010239409135735119</v>
      </c>
      <c r="AS111" s="32">
        <f t="shared" si="45"/>
        <v>0.008671257332313186</v>
      </c>
      <c r="AT111" s="32">
        <f t="shared" si="45"/>
        <v>0.006736914838486785</v>
      </c>
      <c r="AU111" s="32">
        <f t="shared" si="45"/>
        <v>0.004902610308731946</v>
      </c>
      <c r="AV111" s="32">
        <f t="shared" si="45"/>
        <v>0.00316269823340713</v>
      </c>
      <c r="AW111" s="32">
        <f t="shared" si="45"/>
        <v>0.0025176585775229035</v>
      </c>
      <c r="AX111" s="32">
        <f t="shared" si="45"/>
        <v>0.0018276883213029797</v>
      </c>
      <c r="AY111" s="32">
        <f t="shared" si="45"/>
        <v>0.0014045272595332287</v>
      </c>
      <c r="AZ111" s="32"/>
      <c r="BA111" s="33">
        <f t="shared" si="45"/>
        <v>0.015295518162221293</v>
      </c>
    </row>
    <row r="112" spans="1:53" s="13" customFormat="1" ht="12">
      <c r="A112" s="34" t="s">
        <v>0</v>
      </c>
      <c r="B112" s="35"/>
      <c r="C112" s="35"/>
      <c r="D112" s="35"/>
      <c r="E112" s="35">
        <f aca="true" t="shared" si="46" ref="E112:BA112">E49/E63</f>
        <v>0.0008039609004362085</v>
      </c>
      <c r="F112" s="35">
        <f t="shared" si="46"/>
        <v>0.003375805679204252</v>
      </c>
      <c r="G112" s="35">
        <f t="shared" si="46"/>
        <v>0.006265371973554565</v>
      </c>
      <c r="H112" s="35">
        <f t="shared" si="46"/>
        <v>0.00938808153148934</v>
      </c>
      <c r="I112" s="35">
        <f t="shared" si="46"/>
        <v>0.012007441231185523</v>
      </c>
      <c r="J112" s="35">
        <f t="shared" si="46"/>
        <v>0.014334279606070165</v>
      </c>
      <c r="K112" s="35">
        <f t="shared" si="46"/>
        <v>0.01516822945394374</v>
      </c>
      <c r="L112" s="35">
        <f t="shared" si="46"/>
        <v>0.016726740256814598</v>
      </c>
      <c r="M112" s="35">
        <f t="shared" si="46"/>
        <v>0.017140825035561878</v>
      </c>
      <c r="N112" s="35">
        <f t="shared" si="46"/>
        <v>0.01781970649895178</v>
      </c>
      <c r="O112" s="35">
        <f t="shared" si="46"/>
        <v>0.018045914105481464</v>
      </c>
      <c r="P112" s="35">
        <f t="shared" si="46"/>
        <v>0.018155950055211076</v>
      </c>
      <c r="Q112" s="35">
        <f t="shared" si="46"/>
        <v>0.018577008220414262</v>
      </c>
      <c r="R112" s="35">
        <f t="shared" si="46"/>
        <v>0.017774353753662864</v>
      </c>
      <c r="S112" s="35">
        <f t="shared" si="46"/>
        <v>0.018775078624877997</v>
      </c>
      <c r="T112" s="35">
        <f t="shared" si="46"/>
        <v>0.018540962201613713</v>
      </c>
      <c r="U112" s="35">
        <f t="shared" si="46"/>
        <v>0.01849881756642295</v>
      </c>
      <c r="V112" s="35">
        <f t="shared" si="46"/>
        <v>0.018678968509658226</v>
      </c>
      <c r="W112" s="35">
        <f t="shared" si="46"/>
        <v>0.018266517854048096</v>
      </c>
      <c r="X112" s="35">
        <f t="shared" si="46"/>
        <v>0.019001693705295277</v>
      </c>
      <c r="Y112" s="35">
        <f t="shared" si="46"/>
        <v>0.019037335909530034</v>
      </c>
      <c r="Z112" s="35">
        <f t="shared" si="46"/>
        <v>0.018036002928864512</v>
      </c>
      <c r="AA112" s="35">
        <f t="shared" si="46"/>
        <v>0.018999656632711456</v>
      </c>
      <c r="AB112" s="35">
        <f t="shared" si="46"/>
        <v>0.019093218682821968</v>
      </c>
      <c r="AC112" s="35">
        <f t="shared" si="46"/>
        <v>0.019996682107627325</v>
      </c>
      <c r="AD112" s="35">
        <f t="shared" si="46"/>
        <v>0.019373626095964828</v>
      </c>
      <c r="AE112" s="35">
        <f t="shared" si="46"/>
        <v>0.019385210086177752</v>
      </c>
      <c r="AF112" s="35">
        <f t="shared" si="46"/>
        <v>0.019973266649185528</v>
      </c>
      <c r="AG112" s="35">
        <f t="shared" si="46"/>
        <v>0.019991211254688925</v>
      </c>
      <c r="AH112" s="35">
        <f t="shared" si="46"/>
        <v>0.01906523263679863</v>
      </c>
      <c r="AI112" s="35">
        <f t="shared" si="46"/>
        <v>0.020139855041646667</v>
      </c>
      <c r="AJ112" s="35">
        <f t="shared" si="46"/>
        <v>0.020008984832184613</v>
      </c>
      <c r="AK112" s="35">
        <f t="shared" si="46"/>
        <v>0.019951056622424745</v>
      </c>
      <c r="AL112" s="35">
        <f t="shared" si="46"/>
        <v>0.01959973587257703</v>
      </c>
      <c r="AM112" s="35">
        <f t="shared" si="46"/>
        <v>0.01809520269600555</v>
      </c>
      <c r="AN112" s="35">
        <f t="shared" si="46"/>
        <v>0.01740026905040295</v>
      </c>
      <c r="AO112" s="35">
        <f t="shared" si="46"/>
        <v>0.016616000453163648</v>
      </c>
      <c r="AP112" s="35">
        <f t="shared" si="46"/>
        <v>0.015907092235269774</v>
      </c>
      <c r="AQ112" s="35">
        <f t="shared" si="46"/>
        <v>0.014142471817778161</v>
      </c>
      <c r="AR112" s="35">
        <f t="shared" si="46"/>
        <v>0.011972595305928639</v>
      </c>
      <c r="AS112" s="35">
        <f t="shared" si="46"/>
        <v>0.009916510714113072</v>
      </c>
      <c r="AT112" s="35">
        <f t="shared" si="46"/>
        <v>0.007335743142674888</v>
      </c>
      <c r="AU112" s="35">
        <f t="shared" si="46"/>
        <v>0.005065715413517346</v>
      </c>
      <c r="AV112" s="35">
        <f t="shared" si="46"/>
        <v>0.003124860828644805</v>
      </c>
      <c r="AW112" s="35">
        <f t="shared" si="46"/>
        <v>0.0025228339835081407</v>
      </c>
      <c r="AX112" s="35">
        <f t="shared" si="46"/>
        <v>0.001762581792374104</v>
      </c>
      <c r="AY112" s="35">
        <f t="shared" si="46"/>
        <v>0.0014627743690302992</v>
      </c>
      <c r="AZ112" s="35"/>
      <c r="BA112" s="36">
        <f t="shared" si="46"/>
        <v>0.014366500042273446</v>
      </c>
    </row>
    <row r="113" spans="2:53" ht="12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</row>
    <row r="114" spans="1:53" ht="12">
      <c r="A114" s="14" t="s">
        <v>40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3"/>
    </row>
    <row r="115" spans="1:53" s="9" customFormat="1" ht="12">
      <c r="A115" s="20"/>
      <c r="B115" s="21">
        <v>15</v>
      </c>
      <c r="C115" s="21">
        <v>16</v>
      </c>
      <c r="D115" s="21">
        <v>17</v>
      </c>
      <c r="E115" s="21">
        <v>18</v>
      </c>
      <c r="F115" s="21">
        <v>19</v>
      </c>
      <c r="G115" s="21">
        <v>20</v>
      </c>
      <c r="H115" s="21">
        <v>21</v>
      </c>
      <c r="I115" s="21">
        <v>22</v>
      </c>
      <c r="J115" s="21">
        <v>23</v>
      </c>
      <c r="K115" s="21">
        <v>24</v>
      </c>
      <c r="L115" s="21">
        <v>25</v>
      </c>
      <c r="M115" s="21">
        <v>26</v>
      </c>
      <c r="N115" s="21">
        <v>27</v>
      </c>
      <c r="O115" s="21">
        <v>28</v>
      </c>
      <c r="P115" s="21">
        <v>29</v>
      </c>
      <c r="Q115" s="21">
        <v>30</v>
      </c>
      <c r="R115" s="21">
        <v>31</v>
      </c>
      <c r="S115" s="21">
        <v>32</v>
      </c>
      <c r="T115" s="21">
        <v>33</v>
      </c>
      <c r="U115" s="21">
        <v>34</v>
      </c>
      <c r="V115" s="21">
        <v>35</v>
      </c>
      <c r="W115" s="21">
        <v>36</v>
      </c>
      <c r="X115" s="21">
        <v>37</v>
      </c>
      <c r="Y115" s="21">
        <v>38</v>
      </c>
      <c r="Z115" s="21">
        <v>39</v>
      </c>
      <c r="AA115" s="21">
        <v>40</v>
      </c>
      <c r="AB115" s="21">
        <v>41</v>
      </c>
      <c r="AC115" s="21">
        <v>42</v>
      </c>
      <c r="AD115" s="21">
        <v>43</v>
      </c>
      <c r="AE115" s="21">
        <v>44</v>
      </c>
      <c r="AF115" s="21">
        <v>45</v>
      </c>
      <c r="AG115" s="21">
        <v>46</v>
      </c>
      <c r="AH115" s="21">
        <v>47</v>
      </c>
      <c r="AI115" s="21">
        <v>48</v>
      </c>
      <c r="AJ115" s="21">
        <v>49</v>
      </c>
      <c r="AK115" s="21">
        <v>50</v>
      </c>
      <c r="AL115" s="21">
        <v>51</v>
      </c>
      <c r="AM115" s="21">
        <v>52</v>
      </c>
      <c r="AN115" s="21">
        <v>53</v>
      </c>
      <c r="AO115" s="21">
        <v>54</v>
      </c>
      <c r="AP115" s="21">
        <v>55</v>
      </c>
      <c r="AQ115" s="21">
        <v>56</v>
      </c>
      <c r="AR115" s="21">
        <v>57</v>
      </c>
      <c r="AS115" s="21">
        <v>58</v>
      </c>
      <c r="AT115" s="21">
        <v>59</v>
      </c>
      <c r="AU115" s="21">
        <v>60</v>
      </c>
      <c r="AV115" s="21">
        <v>61</v>
      </c>
      <c r="AW115" s="21">
        <v>62</v>
      </c>
      <c r="AX115" s="21">
        <v>63</v>
      </c>
      <c r="AY115" s="21">
        <v>64</v>
      </c>
      <c r="AZ115" s="22"/>
      <c r="BA115" s="17"/>
    </row>
    <row r="116" spans="1:53" s="11" customFormat="1" ht="12">
      <c r="A116" s="28" t="s">
        <v>13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>
        <f>AK53/AK60</f>
        <v>0.035716445896086614</v>
      </c>
      <c r="AL116" s="29">
        <f aca="true" t="shared" si="47" ref="AL116:BA116">AL53/AL60</f>
        <v>0.03790404480781264</v>
      </c>
      <c r="AM116" s="29">
        <f t="shared" si="47"/>
        <v>0.040003733820112845</v>
      </c>
      <c r="AN116" s="29">
        <f t="shared" si="47"/>
        <v>0.04117952577297733</v>
      </c>
      <c r="AO116" s="29">
        <f t="shared" si="47"/>
        <v>0.04549153043864191</v>
      </c>
      <c r="AP116" s="29">
        <f t="shared" si="47"/>
        <v>0.053509524999728324</v>
      </c>
      <c r="AQ116" s="29">
        <f t="shared" si="47"/>
        <v>0.06983339635651845</v>
      </c>
      <c r="AR116" s="29">
        <f t="shared" si="47"/>
        <v>0.0977695675971538</v>
      </c>
      <c r="AS116" s="29">
        <f t="shared" si="47"/>
        <v>0.13556581717515964</v>
      </c>
      <c r="AT116" s="29">
        <f t="shared" si="47"/>
        <v>0.18441636222075822</v>
      </c>
      <c r="AU116" s="29">
        <f t="shared" si="47"/>
        <v>0.20072521359030399</v>
      </c>
      <c r="AV116" s="29">
        <f t="shared" si="47"/>
        <v>0.2050258573078275</v>
      </c>
      <c r="AW116" s="29">
        <f t="shared" si="47"/>
        <v>0.22028905094060452</v>
      </c>
      <c r="AX116" s="29">
        <f t="shared" si="47"/>
        <v>0.21714163617424748</v>
      </c>
      <c r="AY116" s="29">
        <f t="shared" si="47"/>
        <v>0.22029126082797829</v>
      </c>
      <c r="AZ116" s="29"/>
      <c r="BA116" s="30">
        <f t="shared" si="47"/>
        <v>0.03563354725797471</v>
      </c>
    </row>
    <row r="117" spans="1:53" s="11" customFormat="1" ht="12">
      <c r="A117" s="31" t="s">
        <v>15</v>
      </c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>
        <f aca="true" t="shared" si="48" ref="AK117:BA117">AK54/AK61</f>
        <v>0.10925811543476768</v>
      </c>
      <c r="AL117" s="32">
        <f t="shared" si="48"/>
        <v>0.11209964412811388</v>
      </c>
      <c r="AM117" s="32">
        <f t="shared" si="48"/>
        <v>0.11262277191706074</v>
      </c>
      <c r="AN117" s="32">
        <f t="shared" si="48"/>
        <v>0.11354624756686613</v>
      </c>
      <c r="AO117" s="32">
        <f t="shared" si="48"/>
        <v>0.1297939539780418</v>
      </c>
      <c r="AP117" s="32">
        <f t="shared" si="48"/>
        <v>0.12792694349047767</v>
      </c>
      <c r="AQ117" s="32">
        <f t="shared" si="48"/>
        <v>0.14056851790995728</v>
      </c>
      <c r="AR117" s="32">
        <f t="shared" si="48"/>
        <v>0.1486116866970576</v>
      </c>
      <c r="AS117" s="32">
        <f t="shared" si="48"/>
        <v>0.15962321792260692</v>
      </c>
      <c r="AT117" s="32">
        <f t="shared" si="48"/>
        <v>0.18639865403347206</v>
      </c>
      <c r="AU117" s="32">
        <f t="shared" si="48"/>
        <v>0.18913755458515283</v>
      </c>
      <c r="AV117" s="32">
        <f t="shared" si="48"/>
        <v>0.19116011860637508</v>
      </c>
      <c r="AW117" s="32">
        <f t="shared" si="48"/>
        <v>0.21161277201545658</v>
      </c>
      <c r="AX117" s="32">
        <f t="shared" si="48"/>
        <v>0.19841819080573406</v>
      </c>
      <c r="AY117" s="32">
        <f t="shared" si="48"/>
        <v>0.22259554808903823</v>
      </c>
      <c r="AZ117" s="32"/>
      <c r="BA117" s="33">
        <f t="shared" si="48"/>
        <v>0.035221100635376104</v>
      </c>
    </row>
    <row r="118" spans="1:53" s="11" customFormat="1" ht="12">
      <c r="A118" s="31" t="s">
        <v>14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>
        <f aca="true" t="shared" si="49" ref="AK118:BA118">AK55/AK62</f>
        <v>0.06924065442967567</v>
      </c>
      <c r="AL118" s="32">
        <f t="shared" si="49"/>
        <v>0.07586616511581865</v>
      </c>
      <c r="AM118" s="32">
        <f t="shared" si="49"/>
        <v>0.07898484286912588</v>
      </c>
      <c r="AN118" s="32">
        <f t="shared" si="49"/>
        <v>0.08536489462094998</v>
      </c>
      <c r="AO118" s="32">
        <f t="shared" si="49"/>
        <v>0.0915960119327995</v>
      </c>
      <c r="AP118" s="32">
        <f t="shared" si="49"/>
        <v>0.10344273813108501</v>
      </c>
      <c r="AQ118" s="32">
        <f t="shared" si="49"/>
        <v>0.12076136619747167</v>
      </c>
      <c r="AR118" s="32">
        <f t="shared" si="49"/>
        <v>0.13867265364359302</v>
      </c>
      <c r="AS118" s="32">
        <f t="shared" si="49"/>
        <v>0.16205474793845107</v>
      </c>
      <c r="AT118" s="32">
        <f t="shared" si="49"/>
        <v>0.1772974607013301</v>
      </c>
      <c r="AU118" s="32">
        <f t="shared" si="49"/>
        <v>0.1916655624751557</v>
      </c>
      <c r="AV118" s="32">
        <f t="shared" si="49"/>
        <v>0.19400894591786022</v>
      </c>
      <c r="AW118" s="32">
        <f t="shared" si="49"/>
        <v>0.19847541786138892</v>
      </c>
      <c r="AX118" s="32">
        <f t="shared" si="49"/>
        <v>0.19533129742735517</v>
      </c>
      <c r="AY118" s="32">
        <f t="shared" si="49"/>
        <v>0.19934923570308294</v>
      </c>
      <c r="AZ118" s="32"/>
      <c r="BA118" s="33">
        <f t="shared" si="49"/>
        <v>0.04149673433930697</v>
      </c>
    </row>
    <row r="119" spans="1:53" s="13" customFormat="1" ht="12">
      <c r="A119" s="34" t="s">
        <v>0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>
        <f aca="true" t="shared" si="50" ref="AK119:BA119">AK56/AK63</f>
        <v>0.05271057104625511</v>
      </c>
      <c r="AL119" s="35">
        <f t="shared" si="50"/>
        <v>0.05617027579099375</v>
      </c>
      <c r="AM119" s="35">
        <f t="shared" si="50"/>
        <v>0.058566260283477056</v>
      </c>
      <c r="AN119" s="35">
        <f t="shared" si="50"/>
        <v>0.06161757125435321</v>
      </c>
      <c r="AO119" s="35">
        <f t="shared" si="50"/>
        <v>0.06733256547270633</v>
      </c>
      <c r="AP119" s="35">
        <f t="shared" si="50"/>
        <v>0.07575914334488645</v>
      </c>
      <c r="AQ119" s="35">
        <f t="shared" si="50"/>
        <v>0.0920122205801462</v>
      </c>
      <c r="AR119" s="35">
        <f t="shared" si="50"/>
        <v>0.11515398182064848</v>
      </c>
      <c r="AS119" s="35">
        <f t="shared" si="50"/>
        <v>0.14613042007057572</v>
      </c>
      <c r="AT119" s="35">
        <f t="shared" si="50"/>
        <v>0.1822382876178326</v>
      </c>
      <c r="AU119" s="35">
        <f t="shared" si="50"/>
        <v>0.19679536848876478</v>
      </c>
      <c r="AV119" s="35">
        <f t="shared" si="50"/>
        <v>0.20029541439662724</v>
      </c>
      <c r="AW119" s="35">
        <f t="shared" si="50"/>
        <v>0.21233852694526853</v>
      </c>
      <c r="AX119" s="35">
        <f t="shared" si="50"/>
        <v>0.20831221094828462</v>
      </c>
      <c r="AY119" s="35">
        <f t="shared" si="50"/>
        <v>0.2133911063318363</v>
      </c>
      <c r="AZ119" s="35"/>
      <c r="BA119" s="36">
        <f t="shared" si="50"/>
        <v>0.037471210681219384</v>
      </c>
    </row>
    <row r="120" spans="2:53" ht="12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</row>
    <row r="121" spans="1:53" ht="12">
      <c r="A121" s="14" t="s">
        <v>27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3"/>
    </row>
    <row r="122" spans="1:53" s="9" customFormat="1" ht="12">
      <c r="A122" s="20"/>
      <c r="B122" s="21">
        <v>15</v>
      </c>
      <c r="C122" s="21">
        <v>16</v>
      </c>
      <c r="D122" s="21">
        <v>17</v>
      </c>
      <c r="E122" s="21">
        <v>18</v>
      </c>
      <c r="F122" s="21">
        <v>19</v>
      </c>
      <c r="G122" s="21">
        <v>20</v>
      </c>
      <c r="H122" s="21">
        <v>21</v>
      </c>
      <c r="I122" s="21">
        <v>22</v>
      </c>
      <c r="J122" s="21">
        <v>23</v>
      </c>
      <c r="K122" s="21">
        <v>24</v>
      </c>
      <c r="L122" s="21">
        <v>25</v>
      </c>
      <c r="M122" s="21">
        <v>26</v>
      </c>
      <c r="N122" s="21">
        <v>27</v>
      </c>
      <c r="O122" s="21">
        <v>28</v>
      </c>
      <c r="P122" s="21">
        <v>29</v>
      </c>
      <c r="Q122" s="21">
        <v>30</v>
      </c>
      <c r="R122" s="21">
        <v>31</v>
      </c>
      <c r="S122" s="21">
        <v>32</v>
      </c>
      <c r="T122" s="21">
        <v>33</v>
      </c>
      <c r="U122" s="21">
        <v>34</v>
      </c>
      <c r="V122" s="21">
        <v>35</v>
      </c>
      <c r="W122" s="21">
        <v>36</v>
      </c>
      <c r="X122" s="21">
        <v>37</v>
      </c>
      <c r="Y122" s="21">
        <v>38</v>
      </c>
      <c r="Z122" s="21">
        <v>39</v>
      </c>
      <c r="AA122" s="21">
        <v>40</v>
      </c>
      <c r="AB122" s="21">
        <v>41</v>
      </c>
      <c r="AC122" s="21">
        <v>42</v>
      </c>
      <c r="AD122" s="21">
        <v>43</v>
      </c>
      <c r="AE122" s="21">
        <v>44</v>
      </c>
      <c r="AF122" s="21">
        <v>45</v>
      </c>
      <c r="AG122" s="21">
        <v>46</v>
      </c>
      <c r="AH122" s="21">
        <v>47</v>
      </c>
      <c r="AI122" s="21">
        <v>48</v>
      </c>
      <c r="AJ122" s="21">
        <v>49</v>
      </c>
      <c r="AK122" s="21">
        <v>50</v>
      </c>
      <c r="AL122" s="21">
        <v>51</v>
      </c>
      <c r="AM122" s="21">
        <v>52</v>
      </c>
      <c r="AN122" s="21">
        <v>53</v>
      </c>
      <c r="AO122" s="21">
        <v>54</v>
      </c>
      <c r="AP122" s="21">
        <v>55</v>
      </c>
      <c r="AQ122" s="21">
        <v>56</v>
      </c>
      <c r="AR122" s="21">
        <v>57</v>
      </c>
      <c r="AS122" s="21">
        <v>58</v>
      </c>
      <c r="AT122" s="21">
        <v>59</v>
      </c>
      <c r="AU122" s="21">
        <v>60</v>
      </c>
      <c r="AV122" s="21">
        <v>61</v>
      </c>
      <c r="AW122" s="21">
        <v>62</v>
      </c>
      <c r="AX122" s="21">
        <v>63</v>
      </c>
      <c r="AY122" s="21">
        <v>64</v>
      </c>
      <c r="AZ122" s="22"/>
      <c r="BA122" s="17"/>
    </row>
    <row r="123" spans="1:53" s="11" customFormat="1" ht="12">
      <c r="A123" s="28" t="s">
        <v>13</v>
      </c>
      <c r="B123" s="29">
        <f>B60/$BA60</f>
        <v>0.01657717200731377</v>
      </c>
      <c r="C123" s="29">
        <f aca="true" t="shared" si="51" ref="C123:BA123">C60/$BA60</f>
        <v>0.016973989086205198</v>
      </c>
      <c r="D123" s="29">
        <f t="shared" si="51"/>
        <v>0.01698964974809223</v>
      </c>
      <c r="E123" s="29">
        <f t="shared" si="51"/>
        <v>0.017078554120958614</v>
      </c>
      <c r="F123" s="29">
        <f t="shared" si="51"/>
        <v>0.017242147804363155</v>
      </c>
      <c r="G123" s="29">
        <f t="shared" si="51"/>
        <v>0.018075295016753295</v>
      </c>
      <c r="H123" s="29">
        <f t="shared" si="51"/>
        <v>0.01869087949554358</v>
      </c>
      <c r="I123" s="29">
        <f t="shared" si="51"/>
        <v>0.019019512461911463</v>
      </c>
      <c r="J123" s="29">
        <f t="shared" si="51"/>
        <v>0.019025294860146674</v>
      </c>
      <c r="K123" s="29">
        <f t="shared" si="51"/>
        <v>0.01856728073326592</v>
      </c>
      <c r="L123" s="29">
        <f t="shared" si="51"/>
        <v>0.018529936077996842</v>
      </c>
      <c r="M123" s="29">
        <f t="shared" si="51"/>
        <v>0.01833622573711724</v>
      </c>
      <c r="N123" s="29">
        <f t="shared" si="51"/>
        <v>0.018411878780694595</v>
      </c>
      <c r="O123" s="29">
        <f t="shared" si="51"/>
        <v>0.0181748004530509</v>
      </c>
      <c r="P123" s="29">
        <f t="shared" si="51"/>
        <v>0.018602938855716393</v>
      </c>
      <c r="Q123" s="29">
        <f t="shared" si="51"/>
        <v>0.019058302716739344</v>
      </c>
      <c r="R123" s="29">
        <f t="shared" si="51"/>
        <v>0.01947824938857162</v>
      </c>
      <c r="S123" s="29">
        <f t="shared" si="51"/>
        <v>0.019904460325158708</v>
      </c>
      <c r="T123" s="29">
        <f t="shared" si="51"/>
        <v>0.020059380411210432</v>
      </c>
      <c r="U123" s="29">
        <f t="shared" si="51"/>
        <v>0.020046610948441006</v>
      </c>
      <c r="V123" s="29">
        <f t="shared" si="51"/>
        <v>0.019772910765307634</v>
      </c>
      <c r="W123" s="29">
        <f t="shared" si="51"/>
        <v>0.019462347793424786</v>
      </c>
      <c r="X123" s="29">
        <f t="shared" si="51"/>
        <v>0.01905685711718054</v>
      </c>
      <c r="Y123" s="29">
        <f t="shared" si="51"/>
        <v>0.018635946712309063</v>
      </c>
      <c r="Z123" s="29">
        <f t="shared" si="51"/>
        <v>0.01923876172832992</v>
      </c>
      <c r="AA123" s="29">
        <f t="shared" si="51"/>
        <v>0.019752431438224593</v>
      </c>
      <c r="AB123" s="29">
        <f t="shared" si="51"/>
        <v>0.020654726496177472</v>
      </c>
      <c r="AC123" s="29">
        <f t="shared" si="51"/>
        <v>0.021390054805088606</v>
      </c>
      <c r="AD123" s="29">
        <f t="shared" si="51"/>
        <v>0.021921553576208515</v>
      </c>
      <c r="AE123" s="29">
        <f t="shared" si="51"/>
        <v>0.021777716420107614</v>
      </c>
      <c r="AF123" s="29">
        <f t="shared" si="51"/>
        <v>0.0219152893114537</v>
      </c>
      <c r="AG123" s="29">
        <f t="shared" si="51"/>
        <v>0.02219212162696448</v>
      </c>
      <c r="AH123" s="29">
        <f t="shared" si="51"/>
        <v>0.022917089805704192</v>
      </c>
      <c r="AI123" s="29">
        <f t="shared" si="51"/>
        <v>0.023481355500156967</v>
      </c>
      <c r="AJ123" s="29">
        <f t="shared" si="51"/>
        <v>0.024289686586787654</v>
      </c>
      <c r="AK123" s="29">
        <f t="shared" si="51"/>
        <v>0.023900097505690242</v>
      </c>
      <c r="AL123" s="29">
        <f t="shared" si="51"/>
        <v>0.02348689696513238</v>
      </c>
      <c r="AM123" s="29">
        <f t="shared" si="51"/>
        <v>0.023229821176925243</v>
      </c>
      <c r="AN123" s="29">
        <f t="shared" si="51"/>
        <v>0.0227303665293588</v>
      </c>
      <c r="AO123" s="29">
        <f t="shared" si="51"/>
        <v>0.02280023717470095</v>
      </c>
      <c r="AP123" s="29">
        <f t="shared" si="51"/>
        <v>0.022170919500102037</v>
      </c>
      <c r="AQ123" s="29">
        <f t="shared" si="51"/>
        <v>0.021663273121702378</v>
      </c>
      <c r="AR123" s="29">
        <f t="shared" si="51"/>
        <v>0.021128883151464863</v>
      </c>
      <c r="AS123" s="29">
        <f t="shared" si="51"/>
        <v>0.020713755144828597</v>
      </c>
      <c r="AT123" s="29">
        <f t="shared" si="51"/>
        <v>0.020114313194444948</v>
      </c>
      <c r="AU123" s="29">
        <f t="shared" si="51"/>
        <v>0.01940187354521486</v>
      </c>
      <c r="AV123" s="29">
        <f t="shared" si="51"/>
        <v>0.019194670941786427</v>
      </c>
      <c r="AW123" s="29">
        <f t="shared" si="51"/>
        <v>0.018237684033858833</v>
      </c>
      <c r="AX123" s="29">
        <f t="shared" si="51"/>
        <v>0.018041564360381224</v>
      </c>
      <c r="AY123" s="29">
        <f t="shared" si="51"/>
        <v>0.017884234941731497</v>
      </c>
      <c r="AZ123" s="29"/>
      <c r="BA123" s="30">
        <f t="shared" si="51"/>
        <v>1</v>
      </c>
    </row>
    <row r="124" spans="1:53" s="11" customFormat="1" ht="12">
      <c r="A124" s="31" t="s">
        <v>15</v>
      </c>
      <c r="B124" s="32">
        <f aca="true" t="shared" si="52" ref="B124:BA124">B61/$BA61</f>
        <v>0.015329729452756713</v>
      </c>
      <c r="C124" s="32">
        <f t="shared" si="52"/>
        <v>0.015591053494568559</v>
      </c>
      <c r="D124" s="32">
        <f t="shared" si="52"/>
        <v>0.015448862471817995</v>
      </c>
      <c r="E124" s="32">
        <f t="shared" si="52"/>
        <v>0.015669194507071122</v>
      </c>
      <c r="F124" s="32">
        <f t="shared" si="52"/>
        <v>0.016654283664685385</v>
      </c>
      <c r="G124" s="32">
        <f t="shared" si="52"/>
        <v>0.01754714080754253</v>
      </c>
      <c r="H124" s="32">
        <f t="shared" si="52"/>
        <v>0.018650081984013116</v>
      </c>
      <c r="I124" s="32">
        <f t="shared" si="52"/>
        <v>0.01953012912482066</v>
      </c>
      <c r="J124" s="32">
        <f t="shared" si="52"/>
        <v>0.020931543349046938</v>
      </c>
      <c r="K124" s="32">
        <f t="shared" si="52"/>
        <v>0.022231758557081368</v>
      </c>
      <c r="L124" s="32">
        <f t="shared" si="52"/>
        <v>0.0241378868620619</v>
      </c>
      <c r="M124" s="32">
        <f t="shared" si="52"/>
        <v>0.025117852018856322</v>
      </c>
      <c r="N124" s="32">
        <f t="shared" si="52"/>
        <v>0.025698145111703218</v>
      </c>
      <c r="O124" s="32">
        <f t="shared" si="52"/>
        <v>0.025881328141012502</v>
      </c>
      <c r="P124" s="32">
        <f t="shared" si="52"/>
        <v>0.026716540274646445</v>
      </c>
      <c r="Q124" s="32">
        <f t="shared" si="52"/>
        <v>0.026010709161713465</v>
      </c>
      <c r="R124" s="32">
        <f t="shared" si="52"/>
        <v>0.02659356425497028</v>
      </c>
      <c r="S124" s="32">
        <f t="shared" si="52"/>
        <v>0.026146495183439228</v>
      </c>
      <c r="T124" s="32">
        <f t="shared" si="52"/>
        <v>0.02697274031563845</v>
      </c>
      <c r="U124" s="32">
        <f t="shared" si="52"/>
        <v>0.026050420168067228</v>
      </c>
      <c r="V124" s="32">
        <f t="shared" si="52"/>
        <v>0.025546987087517934</v>
      </c>
      <c r="W124" s="32">
        <f t="shared" si="52"/>
        <v>0.024850122976019677</v>
      </c>
      <c r="X124" s="32">
        <f t="shared" si="52"/>
        <v>0.024470946915351507</v>
      </c>
      <c r="Y124" s="32">
        <f t="shared" si="52"/>
        <v>0.023365443738471</v>
      </c>
      <c r="Z124" s="32">
        <f t="shared" si="52"/>
        <v>0.023238624718179956</v>
      </c>
      <c r="AA124" s="32">
        <f t="shared" si="52"/>
        <v>0.022724943635990983</v>
      </c>
      <c r="AB124" s="32">
        <f t="shared" si="52"/>
        <v>0.022368825579012094</v>
      </c>
      <c r="AC124" s="32">
        <f t="shared" si="52"/>
        <v>0.021759069481451117</v>
      </c>
      <c r="AD124" s="32">
        <f t="shared" si="52"/>
        <v>0.022103658536585365</v>
      </c>
      <c r="AE124" s="32">
        <f t="shared" si="52"/>
        <v>0.021520803443328552</v>
      </c>
      <c r="AF124" s="32">
        <f t="shared" si="52"/>
        <v>0.020936667349866777</v>
      </c>
      <c r="AG124" s="32">
        <f t="shared" si="52"/>
        <v>0.019746618159458905</v>
      </c>
      <c r="AH124" s="32">
        <f t="shared" si="52"/>
        <v>0.019658229145316664</v>
      </c>
      <c r="AI124" s="32">
        <f t="shared" si="52"/>
        <v>0.01958777413404386</v>
      </c>
      <c r="AJ124" s="32">
        <f t="shared" si="52"/>
        <v>0.01945583111293298</v>
      </c>
      <c r="AK124" s="32">
        <f t="shared" si="52"/>
        <v>0.018665453986472638</v>
      </c>
      <c r="AL124" s="32">
        <f t="shared" si="52"/>
        <v>0.01799805287968846</v>
      </c>
      <c r="AM124" s="32">
        <f t="shared" si="52"/>
        <v>0.017607347817175652</v>
      </c>
      <c r="AN124" s="32">
        <f t="shared" si="52"/>
        <v>0.017768753843000615</v>
      </c>
      <c r="AO124" s="32">
        <f t="shared" si="52"/>
        <v>0.017034740725558516</v>
      </c>
      <c r="AP124" s="32">
        <f t="shared" si="52"/>
        <v>0.01641217462594794</v>
      </c>
      <c r="AQ124" s="32">
        <f t="shared" si="52"/>
        <v>0.015592334494773518</v>
      </c>
      <c r="AR124" s="32">
        <f t="shared" si="52"/>
        <v>0.015455267472842796</v>
      </c>
      <c r="AS124" s="32">
        <f t="shared" si="52"/>
        <v>0.015095306415249027</v>
      </c>
      <c r="AT124" s="32">
        <f t="shared" si="52"/>
        <v>0.01446633531461365</v>
      </c>
      <c r="AU124" s="32">
        <f t="shared" si="52"/>
        <v>0.01408075425292068</v>
      </c>
      <c r="AV124" s="32">
        <f t="shared" si="52"/>
        <v>0.013824554211928674</v>
      </c>
      <c r="AW124" s="32">
        <f t="shared" si="52"/>
        <v>0.012597356015576962</v>
      </c>
      <c r="AX124" s="32">
        <f t="shared" si="52"/>
        <v>0.012957317073170731</v>
      </c>
      <c r="AY124" s="32">
        <f t="shared" si="52"/>
        <v>0.012200245952039352</v>
      </c>
      <c r="AZ124" s="32"/>
      <c r="BA124" s="33">
        <f t="shared" si="52"/>
        <v>1</v>
      </c>
    </row>
    <row r="125" spans="1:53" s="11" customFormat="1" ht="12">
      <c r="A125" s="31" t="s">
        <v>14</v>
      </c>
      <c r="B125" s="32">
        <f aca="true" t="shared" si="53" ref="B125:BA125">B62/$BA62</f>
        <v>0.018238795405553232</v>
      </c>
      <c r="C125" s="32">
        <f t="shared" si="53"/>
        <v>0.0183121521186577</v>
      </c>
      <c r="D125" s="32">
        <f t="shared" si="53"/>
        <v>0.018505196100511566</v>
      </c>
      <c r="E125" s="32">
        <f t="shared" si="53"/>
        <v>0.018236650472421522</v>
      </c>
      <c r="F125" s="32">
        <f t="shared" si="53"/>
        <v>0.018365775446950443</v>
      </c>
      <c r="G125" s="32">
        <f t="shared" si="53"/>
        <v>0.018975365442982315</v>
      </c>
      <c r="H125" s="32">
        <f t="shared" si="53"/>
        <v>0.02001522902523514</v>
      </c>
      <c r="I125" s="32">
        <f t="shared" si="53"/>
        <v>0.020473386742168313</v>
      </c>
      <c r="J125" s="32">
        <f t="shared" si="53"/>
        <v>0.02031680662355351</v>
      </c>
      <c r="K125" s="32">
        <f t="shared" si="53"/>
        <v>0.02016022650493871</v>
      </c>
      <c r="L125" s="32">
        <f t="shared" si="53"/>
        <v>0.019860364853125704</v>
      </c>
      <c r="M125" s="32">
        <f t="shared" si="53"/>
        <v>0.019255922696609935</v>
      </c>
      <c r="N125" s="32">
        <f t="shared" si="53"/>
        <v>0.019180850037000097</v>
      </c>
      <c r="O125" s="32">
        <f t="shared" si="53"/>
        <v>0.018544662870135023</v>
      </c>
      <c r="P125" s="32">
        <f t="shared" si="53"/>
        <v>0.018535654150981844</v>
      </c>
      <c r="Q125" s="32">
        <f t="shared" si="53"/>
        <v>0.018204047488819534</v>
      </c>
      <c r="R125" s="32">
        <f t="shared" si="53"/>
        <v>0.01877803159486503</v>
      </c>
      <c r="S125" s="32">
        <f t="shared" si="53"/>
        <v>0.01909462372510537</v>
      </c>
      <c r="T125" s="32">
        <f t="shared" si="53"/>
        <v>0.019318125757429513</v>
      </c>
      <c r="U125" s="32">
        <f t="shared" si="53"/>
        <v>0.018891284064219298</v>
      </c>
      <c r="V125" s="32">
        <f t="shared" si="53"/>
        <v>0.018821788230751906</v>
      </c>
      <c r="W125" s="32">
        <f t="shared" si="53"/>
        <v>0.01890758555602029</v>
      </c>
      <c r="X125" s="32">
        <f t="shared" si="53"/>
        <v>0.01916840942483618</v>
      </c>
      <c r="Y125" s="32">
        <f t="shared" si="53"/>
        <v>0.019384618684512512</v>
      </c>
      <c r="Z125" s="32">
        <f t="shared" si="53"/>
        <v>0.020065420460517142</v>
      </c>
      <c r="AA125" s="32">
        <f t="shared" si="53"/>
        <v>0.020937121285243932</v>
      </c>
      <c r="AB125" s="32">
        <f t="shared" si="53"/>
        <v>0.021586607037525605</v>
      </c>
      <c r="AC125" s="32">
        <f t="shared" si="53"/>
        <v>0.021861158478384435</v>
      </c>
      <c r="AD125" s="32">
        <f t="shared" si="53"/>
        <v>0.0214780734210611</v>
      </c>
      <c r="AE125" s="32">
        <f t="shared" si="53"/>
        <v>0.02126915693403258</v>
      </c>
      <c r="AF125" s="32">
        <f t="shared" si="53"/>
        <v>0.02104393895520307</v>
      </c>
      <c r="AG125" s="32">
        <f t="shared" si="53"/>
        <v>0.021232693070793517</v>
      </c>
      <c r="AH125" s="32">
        <f t="shared" si="53"/>
        <v>0.021735465396866254</v>
      </c>
      <c r="AI125" s="32">
        <f t="shared" si="53"/>
        <v>0.022242098602576064</v>
      </c>
      <c r="AJ125" s="32">
        <f t="shared" si="53"/>
        <v>0.02280964790922643</v>
      </c>
      <c r="AK125" s="32">
        <f t="shared" si="53"/>
        <v>0.02236607573758888</v>
      </c>
      <c r="AL125" s="32">
        <f t="shared" si="53"/>
        <v>0.021668114496530572</v>
      </c>
      <c r="AM125" s="32">
        <f t="shared" si="53"/>
        <v>0.02199114142616604</v>
      </c>
      <c r="AN125" s="32">
        <f t="shared" si="53"/>
        <v>0.02181997576225561</v>
      </c>
      <c r="AO125" s="32">
        <f t="shared" si="53"/>
        <v>0.021857726585373702</v>
      </c>
      <c r="AP125" s="32">
        <f t="shared" si="53"/>
        <v>0.021369968791222934</v>
      </c>
      <c r="AQ125" s="32">
        <f t="shared" si="53"/>
        <v>0.020937550271870276</v>
      </c>
      <c r="AR125" s="32">
        <f t="shared" si="53"/>
        <v>0.020445073624829745</v>
      </c>
      <c r="AS125" s="32">
        <f t="shared" si="53"/>
        <v>0.020184678742640197</v>
      </c>
      <c r="AT125" s="32">
        <f t="shared" si="53"/>
        <v>0.019867228639147173</v>
      </c>
      <c r="AU125" s="32">
        <f t="shared" si="53"/>
        <v>0.019425372414014992</v>
      </c>
      <c r="AV125" s="32">
        <f t="shared" si="53"/>
        <v>0.018989522001651597</v>
      </c>
      <c r="AW125" s="32">
        <f t="shared" si="53"/>
        <v>0.018402239310189503</v>
      </c>
      <c r="AX125" s="32">
        <f t="shared" si="53"/>
        <v>0.018542517937003313</v>
      </c>
      <c r="AY125" s="32">
        <f t="shared" si="53"/>
        <v>0.018325879690700642</v>
      </c>
      <c r="AZ125" s="32"/>
      <c r="BA125" s="33">
        <f t="shared" si="53"/>
        <v>1</v>
      </c>
    </row>
    <row r="126" spans="1:53" s="13" customFormat="1" ht="12">
      <c r="A126" s="34" t="s">
        <v>0</v>
      </c>
      <c r="B126" s="35">
        <f aca="true" t="shared" si="54" ref="B126:BA126">B63/$BA63</f>
        <v>0.016976437854866307</v>
      </c>
      <c r="C126" s="35">
        <f t="shared" si="54"/>
        <v>0.017254864269188496</v>
      </c>
      <c r="D126" s="35">
        <f t="shared" si="54"/>
        <v>0.017310494472643573</v>
      </c>
      <c r="E126" s="35">
        <f t="shared" si="54"/>
        <v>0.01729879009815426</v>
      </c>
      <c r="F126" s="35">
        <f t="shared" si="54"/>
        <v>0.017539624815587254</v>
      </c>
      <c r="G126" s="35">
        <f t="shared" si="54"/>
        <v>0.018307431782086027</v>
      </c>
      <c r="H126" s="35">
        <f t="shared" si="54"/>
        <v>0.019111591158763368</v>
      </c>
      <c r="I126" s="35">
        <f t="shared" si="54"/>
        <v>0.019541072853259366</v>
      </c>
      <c r="J126" s="35">
        <f t="shared" si="54"/>
        <v>0.019644759841382316</v>
      </c>
      <c r="K126" s="35">
        <f t="shared" si="54"/>
        <v>0.019472498988604345</v>
      </c>
      <c r="L126" s="35">
        <f t="shared" si="54"/>
        <v>0.019559799852442262</v>
      </c>
      <c r="M126" s="35">
        <f t="shared" si="54"/>
        <v>0.01936041239055377</v>
      </c>
      <c r="N126" s="35">
        <f t="shared" si="54"/>
        <v>0.019441929916408734</v>
      </c>
      <c r="O126" s="35">
        <f t="shared" si="54"/>
        <v>0.019121918548018643</v>
      </c>
      <c r="P126" s="35">
        <f t="shared" si="54"/>
        <v>0.01945349659237464</v>
      </c>
      <c r="Q126" s="35">
        <f t="shared" si="54"/>
        <v>0.01953143395662111</v>
      </c>
      <c r="R126" s="35">
        <f t="shared" si="54"/>
        <v>0.02001833593537643</v>
      </c>
      <c r="S126" s="35">
        <f t="shared" si="54"/>
        <v>0.020315489348881517</v>
      </c>
      <c r="T126" s="35">
        <f t="shared" si="54"/>
        <v>0.020564585977718725</v>
      </c>
      <c r="U126" s="35">
        <f t="shared" si="54"/>
        <v>0.020321134988341066</v>
      </c>
      <c r="V126" s="35">
        <f t="shared" si="54"/>
        <v>0.02008828678526549</v>
      </c>
      <c r="W126" s="35">
        <f t="shared" si="54"/>
        <v>0.01986342509654732</v>
      </c>
      <c r="X126" s="35">
        <f t="shared" si="54"/>
        <v>0.01967464042096091</v>
      </c>
      <c r="Y126" s="35">
        <f t="shared" si="54"/>
        <v>0.019384647330672813</v>
      </c>
      <c r="Z126" s="35">
        <f t="shared" si="54"/>
        <v>0.019934064439053396</v>
      </c>
      <c r="AA126" s="35">
        <f t="shared" si="54"/>
        <v>0.020452223982621344</v>
      </c>
      <c r="AB126" s="35">
        <f t="shared" si="54"/>
        <v>0.021138100327694948</v>
      </c>
      <c r="AC126" s="35">
        <f t="shared" si="54"/>
        <v>0.021580938778961098</v>
      </c>
      <c r="AD126" s="35">
        <f t="shared" si="54"/>
        <v>0.02179877784298568</v>
      </c>
      <c r="AE126" s="35">
        <f t="shared" si="54"/>
        <v>0.021586859815467454</v>
      </c>
      <c r="AF126" s="35">
        <f t="shared" si="54"/>
        <v>0.021530403420871955</v>
      </c>
      <c r="AG126" s="35">
        <f t="shared" si="54"/>
        <v>0.02162128444631837</v>
      </c>
      <c r="AH126" s="35">
        <f t="shared" si="54"/>
        <v>0.022187500774554194</v>
      </c>
      <c r="AI126" s="35">
        <f t="shared" si="54"/>
        <v>0.022665039253718065</v>
      </c>
      <c r="AJ126" s="35">
        <f t="shared" si="54"/>
        <v>0.023295009998289783</v>
      </c>
      <c r="AK126" s="35">
        <f t="shared" si="54"/>
        <v>0.022845011223806642</v>
      </c>
      <c r="AL126" s="35">
        <f t="shared" si="54"/>
        <v>0.022313081827898328</v>
      </c>
      <c r="AM126" s="35">
        <f t="shared" si="54"/>
        <v>0.022227846441911465</v>
      </c>
      <c r="AN126" s="35">
        <f t="shared" si="54"/>
        <v>0.021904805706006492</v>
      </c>
      <c r="AO126" s="35">
        <f t="shared" si="54"/>
        <v>0.02187795449394278</v>
      </c>
      <c r="AP126" s="35">
        <f t="shared" si="54"/>
        <v>0.021294801247328306</v>
      </c>
      <c r="AQ126" s="35">
        <f t="shared" si="54"/>
        <v>0.020777743291947582</v>
      </c>
      <c r="AR126" s="35">
        <f t="shared" si="54"/>
        <v>0.020299516320166692</v>
      </c>
      <c r="AS126" s="35">
        <f t="shared" si="54"/>
        <v>0.01993998547555975</v>
      </c>
      <c r="AT126" s="35">
        <f t="shared" si="54"/>
        <v>0.019427884667021562</v>
      </c>
      <c r="AU126" s="35">
        <f t="shared" si="54"/>
        <v>0.018837433398666694</v>
      </c>
      <c r="AV126" s="35">
        <f t="shared" si="54"/>
        <v>0.018551571264080708</v>
      </c>
      <c r="AW126" s="35">
        <f t="shared" si="54"/>
        <v>0.01768420826516109</v>
      </c>
      <c r="AX126" s="35">
        <f t="shared" si="54"/>
        <v>0.017655842369339935</v>
      </c>
      <c r="AY126" s="35">
        <f t="shared" si="54"/>
        <v>0.017415007651906945</v>
      </c>
      <c r="AZ126" s="35"/>
      <c r="BA126" s="36">
        <f t="shared" si="54"/>
        <v>1</v>
      </c>
    </row>
    <row r="127" spans="2:53" ht="12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</row>
    <row r="128" spans="1:53" ht="12">
      <c r="A128" s="14" t="s">
        <v>28</v>
      </c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3"/>
    </row>
    <row r="129" spans="1:53" s="9" customFormat="1" ht="12">
      <c r="A129" s="20"/>
      <c r="B129" s="21">
        <v>15</v>
      </c>
      <c r="C129" s="21">
        <v>16</v>
      </c>
      <c r="D129" s="21">
        <v>17</v>
      </c>
      <c r="E129" s="21">
        <v>18</v>
      </c>
      <c r="F129" s="21">
        <v>19</v>
      </c>
      <c r="G129" s="21">
        <v>20</v>
      </c>
      <c r="H129" s="21">
        <v>21</v>
      </c>
      <c r="I129" s="21">
        <v>22</v>
      </c>
      <c r="J129" s="21">
        <v>23</v>
      </c>
      <c r="K129" s="21">
        <v>24</v>
      </c>
      <c r="L129" s="21">
        <v>25</v>
      </c>
      <c r="M129" s="21">
        <v>26</v>
      </c>
      <c r="N129" s="21">
        <v>27</v>
      </c>
      <c r="O129" s="21">
        <v>28</v>
      </c>
      <c r="P129" s="21">
        <v>29</v>
      </c>
      <c r="Q129" s="21">
        <v>30</v>
      </c>
      <c r="R129" s="21">
        <v>31</v>
      </c>
      <c r="S129" s="21">
        <v>32</v>
      </c>
      <c r="T129" s="21">
        <v>33</v>
      </c>
      <c r="U129" s="21">
        <v>34</v>
      </c>
      <c r="V129" s="21">
        <v>35</v>
      </c>
      <c r="W129" s="21">
        <v>36</v>
      </c>
      <c r="X129" s="21">
        <v>37</v>
      </c>
      <c r="Y129" s="21">
        <v>38</v>
      </c>
      <c r="Z129" s="21">
        <v>39</v>
      </c>
      <c r="AA129" s="21">
        <v>40</v>
      </c>
      <c r="AB129" s="21">
        <v>41</v>
      </c>
      <c r="AC129" s="21">
        <v>42</v>
      </c>
      <c r="AD129" s="21">
        <v>43</v>
      </c>
      <c r="AE129" s="21">
        <v>44</v>
      </c>
      <c r="AF129" s="21">
        <v>45</v>
      </c>
      <c r="AG129" s="21">
        <v>46</v>
      </c>
      <c r="AH129" s="21">
        <v>47</v>
      </c>
      <c r="AI129" s="21">
        <v>48</v>
      </c>
      <c r="AJ129" s="21">
        <v>49</v>
      </c>
      <c r="AK129" s="21">
        <v>50</v>
      </c>
      <c r="AL129" s="21">
        <v>51</v>
      </c>
      <c r="AM129" s="21">
        <v>52</v>
      </c>
      <c r="AN129" s="21">
        <v>53</v>
      </c>
      <c r="AO129" s="21">
        <v>54</v>
      </c>
      <c r="AP129" s="21">
        <v>55</v>
      </c>
      <c r="AQ129" s="21">
        <v>56</v>
      </c>
      <c r="AR129" s="21">
        <v>57</v>
      </c>
      <c r="AS129" s="21">
        <v>58</v>
      </c>
      <c r="AT129" s="21">
        <v>59</v>
      </c>
      <c r="AU129" s="21">
        <v>60</v>
      </c>
      <c r="AV129" s="21">
        <v>61</v>
      </c>
      <c r="AW129" s="21">
        <v>62</v>
      </c>
      <c r="AX129" s="21">
        <v>63</v>
      </c>
      <c r="AY129" s="21">
        <v>64</v>
      </c>
      <c r="AZ129" s="22"/>
      <c r="BA129" s="17"/>
    </row>
    <row r="130" spans="1:53" s="11" customFormat="1" ht="12">
      <c r="A130" s="28" t="s">
        <v>13</v>
      </c>
      <c r="B130" s="29">
        <f>B60/B$63</f>
        <v>0.5580799273240488</v>
      </c>
      <c r="C130" s="29">
        <f aca="true" t="shared" si="55" ref="C130:BA130">C60/C$63</f>
        <v>0.5622181966179604</v>
      </c>
      <c r="D130" s="29">
        <f t="shared" si="55"/>
        <v>0.5609284640411095</v>
      </c>
      <c r="E130" s="29">
        <f t="shared" si="55"/>
        <v>0.5642452319546598</v>
      </c>
      <c r="F130" s="29">
        <f t="shared" si="55"/>
        <v>0.56182827355017</v>
      </c>
      <c r="G130" s="29">
        <f t="shared" si="55"/>
        <v>0.5642745932773235</v>
      </c>
      <c r="H130" s="29">
        <f t="shared" si="55"/>
        <v>0.5589402923778577</v>
      </c>
      <c r="I130" s="29">
        <f t="shared" si="55"/>
        <v>0.5562672642200801</v>
      </c>
      <c r="J130" s="29">
        <f t="shared" si="55"/>
        <v>0.5534994567693547</v>
      </c>
      <c r="K130" s="29">
        <f t="shared" si="55"/>
        <v>0.5449531163816879</v>
      </c>
      <c r="L130" s="29">
        <f t="shared" si="55"/>
        <v>0.5414296575805362</v>
      </c>
      <c r="M130" s="29">
        <f t="shared" si="55"/>
        <v>0.5412873399715505</v>
      </c>
      <c r="N130" s="29">
        <f t="shared" si="55"/>
        <v>0.5412417134115247</v>
      </c>
      <c r="O130" s="29">
        <f t="shared" si="55"/>
        <v>0.5432136993403808</v>
      </c>
      <c r="P130" s="29">
        <f t="shared" si="55"/>
        <v>0.5465330275489113</v>
      </c>
      <c r="Q130" s="29">
        <f t="shared" si="55"/>
        <v>0.5576768517082388</v>
      </c>
      <c r="R130" s="29">
        <f t="shared" si="55"/>
        <v>0.5561020236899669</v>
      </c>
      <c r="S130" s="29">
        <f t="shared" si="55"/>
        <v>0.5599582474785815</v>
      </c>
      <c r="T130" s="29">
        <f t="shared" si="55"/>
        <v>0.5574810003682747</v>
      </c>
      <c r="U130" s="29">
        <f t="shared" si="55"/>
        <v>0.5638005922332071</v>
      </c>
      <c r="V130" s="29">
        <f t="shared" si="55"/>
        <v>0.5625488395048188</v>
      </c>
      <c r="W130" s="29">
        <f t="shared" si="55"/>
        <v>0.5599814215302281</v>
      </c>
      <c r="X130" s="29">
        <f t="shared" si="55"/>
        <v>0.5535756778320572</v>
      </c>
      <c r="Y130" s="29">
        <f t="shared" si="55"/>
        <v>0.5494473489799397</v>
      </c>
      <c r="Z130" s="29">
        <f t="shared" si="55"/>
        <v>0.5515866985341862</v>
      </c>
      <c r="AA130" s="29">
        <f t="shared" si="55"/>
        <v>0.5519662826788034</v>
      </c>
      <c r="AB130" s="29">
        <f t="shared" si="55"/>
        <v>0.5584522180965409</v>
      </c>
      <c r="AC130" s="29">
        <f t="shared" si="55"/>
        <v>0.5664663170118551</v>
      </c>
      <c r="AD130" s="29">
        <f t="shared" si="55"/>
        <v>0.5747403795133537</v>
      </c>
      <c r="AE130" s="29">
        <f t="shared" si="55"/>
        <v>0.5765744503058641</v>
      </c>
      <c r="AF130" s="29">
        <f t="shared" si="55"/>
        <v>0.5817381794460185</v>
      </c>
      <c r="AG130" s="29">
        <f t="shared" si="55"/>
        <v>0.5866105375782549</v>
      </c>
      <c r="AH130" s="29">
        <f t="shared" si="55"/>
        <v>0.5903147128733763</v>
      </c>
      <c r="AI130" s="29">
        <f t="shared" si="55"/>
        <v>0.5921056628533587</v>
      </c>
      <c r="AJ130" s="29">
        <f t="shared" si="55"/>
        <v>0.5959249057183728</v>
      </c>
      <c r="AK130" s="29">
        <f t="shared" si="55"/>
        <v>0.597916892698275</v>
      </c>
      <c r="AL130" s="29">
        <f t="shared" si="55"/>
        <v>0.6015872330183963</v>
      </c>
      <c r="AM130" s="29">
        <f t="shared" si="55"/>
        <v>0.5972841708791753</v>
      </c>
      <c r="AN130" s="29">
        <f t="shared" si="55"/>
        <v>0.5930612655426898</v>
      </c>
      <c r="AO130" s="29">
        <f t="shared" si="55"/>
        <v>0.5956143829106952</v>
      </c>
      <c r="AP130" s="29">
        <f t="shared" si="55"/>
        <v>0.595035176659252</v>
      </c>
      <c r="AQ130" s="29">
        <f t="shared" si="55"/>
        <v>0.5958791991676221</v>
      </c>
      <c r="AR130" s="29">
        <f t="shared" si="55"/>
        <v>0.5948717948717949</v>
      </c>
      <c r="AS130" s="29">
        <f t="shared" si="55"/>
        <v>0.5936992866465483</v>
      </c>
      <c r="AT130" s="29">
        <f t="shared" si="55"/>
        <v>0.591714508469771</v>
      </c>
      <c r="AU130" s="29">
        <f t="shared" si="55"/>
        <v>0.5886463648192278</v>
      </c>
      <c r="AV130" s="29">
        <f t="shared" si="55"/>
        <v>0.5913335213692977</v>
      </c>
      <c r="AW130" s="29">
        <f t="shared" si="55"/>
        <v>0.58940876918405</v>
      </c>
      <c r="AX130" s="29">
        <f t="shared" si="55"/>
        <v>0.5840072998962729</v>
      </c>
      <c r="AY130" s="29">
        <f t="shared" si="55"/>
        <v>0.5869204250743247</v>
      </c>
      <c r="AZ130" s="29"/>
      <c r="BA130" s="30">
        <f t="shared" si="55"/>
        <v>0.5715214392469984</v>
      </c>
    </row>
    <row r="131" spans="1:53" s="11" customFormat="1" ht="12">
      <c r="A131" s="31" t="s">
        <v>15</v>
      </c>
      <c r="B131" s="32">
        <f aca="true" t="shared" si="56" ref="B131:BA131">B61/B$63</f>
        <v>0.09706619513817354</v>
      </c>
      <c r="C131" s="32">
        <f t="shared" si="56"/>
        <v>0.09712789983161624</v>
      </c>
      <c r="D131" s="32">
        <f t="shared" si="56"/>
        <v>0.09593279931272024</v>
      </c>
      <c r="E131" s="32">
        <f t="shared" si="56"/>
        <v>0.09736682905084854</v>
      </c>
      <c r="F131" s="32">
        <f t="shared" si="56"/>
        <v>0.10206709217519647</v>
      </c>
      <c r="G131" s="32">
        <f t="shared" si="56"/>
        <v>0.1030288899084639</v>
      </c>
      <c r="H131" s="32">
        <f t="shared" si="56"/>
        <v>0.10489722104140699</v>
      </c>
      <c r="I131" s="32">
        <f t="shared" si="56"/>
        <v>0.10743277524099441</v>
      </c>
      <c r="J131" s="32">
        <f t="shared" si="56"/>
        <v>0.11453404829495671</v>
      </c>
      <c r="K131" s="32">
        <f t="shared" si="56"/>
        <v>0.12272476558190844</v>
      </c>
      <c r="L131" s="32">
        <f t="shared" si="56"/>
        <v>0.13265234287001576</v>
      </c>
      <c r="M131" s="32">
        <f t="shared" si="56"/>
        <v>0.13945945945945945</v>
      </c>
      <c r="N131" s="32">
        <f t="shared" si="56"/>
        <v>0.14208312085670577</v>
      </c>
      <c r="O131" s="32">
        <f t="shared" si="56"/>
        <v>0.1454906817985425</v>
      </c>
      <c r="P131" s="32">
        <f t="shared" si="56"/>
        <v>0.14762592372377473</v>
      </c>
      <c r="Q131" s="32">
        <f t="shared" si="56"/>
        <v>0.14315223981613345</v>
      </c>
      <c r="R131" s="32">
        <f t="shared" si="56"/>
        <v>0.14280014857818926</v>
      </c>
      <c r="S131" s="32">
        <f t="shared" si="56"/>
        <v>0.13834589523912807</v>
      </c>
      <c r="T131" s="32">
        <f t="shared" si="56"/>
        <v>0.14098898523552847</v>
      </c>
      <c r="U131" s="32">
        <f t="shared" si="56"/>
        <v>0.13779925056072423</v>
      </c>
      <c r="V131" s="32">
        <f t="shared" si="56"/>
        <v>0.13670263082132625</v>
      </c>
      <c r="W131" s="32">
        <f t="shared" si="56"/>
        <v>0.13447900563593132</v>
      </c>
      <c r="X131" s="32">
        <f t="shared" si="56"/>
        <v>0.13369773659383266</v>
      </c>
      <c r="Y131" s="32">
        <f t="shared" si="56"/>
        <v>0.12956753992157755</v>
      </c>
      <c r="Z131" s="32">
        <f t="shared" si="56"/>
        <v>0.1253125733943053</v>
      </c>
      <c r="AA131" s="32">
        <f t="shared" si="56"/>
        <v>0.11943795487749867</v>
      </c>
      <c r="AB131" s="32">
        <f t="shared" si="56"/>
        <v>0.1137515471304801</v>
      </c>
      <c r="AC131" s="32">
        <f t="shared" si="56"/>
        <v>0.10838023046590865</v>
      </c>
      <c r="AD131" s="32">
        <f t="shared" si="56"/>
        <v>0.1089963867903075</v>
      </c>
      <c r="AE131" s="32">
        <f t="shared" si="56"/>
        <v>0.10716404391174275</v>
      </c>
      <c r="AF131" s="32">
        <f t="shared" si="56"/>
        <v>0.10452868079227931</v>
      </c>
      <c r="AG131" s="32">
        <f t="shared" si="56"/>
        <v>0.09817283258713913</v>
      </c>
      <c r="AH131" s="32">
        <f t="shared" si="56"/>
        <v>0.0952392773581744</v>
      </c>
      <c r="AI131" s="32">
        <f t="shared" si="56"/>
        <v>0.09289849877581273</v>
      </c>
      <c r="AJ131" s="32">
        <f t="shared" si="56"/>
        <v>0.08977738896047856</v>
      </c>
      <c r="AK131" s="32">
        <f t="shared" si="56"/>
        <v>0.0878268417055441</v>
      </c>
      <c r="AL131" s="32">
        <f t="shared" si="56"/>
        <v>0.08670538067056276</v>
      </c>
      <c r="AM131" s="32">
        <f t="shared" si="56"/>
        <v>0.08514842898205967</v>
      </c>
      <c r="AN131" s="32">
        <f t="shared" si="56"/>
        <v>0.08719621820742025</v>
      </c>
      <c r="AO131" s="32">
        <f t="shared" si="56"/>
        <v>0.08369680834324629</v>
      </c>
      <c r="AP131" s="32">
        <f t="shared" si="56"/>
        <v>0.0828462055765351</v>
      </c>
      <c r="AQ131" s="32">
        <f t="shared" si="56"/>
        <v>0.08066643250515265</v>
      </c>
      <c r="AR131" s="32">
        <f t="shared" si="56"/>
        <v>0.08184099850766517</v>
      </c>
      <c r="AS131" s="32">
        <f t="shared" si="56"/>
        <v>0.08137615755926772</v>
      </c>
      <c r="AT131" s="32">
        <f t="shared" si="56"/>
        <v>0.08004110851229712</v>
      </c>
      <c r="AU131" s="32">
        <f t="shared" si="56"/>
        <v>0.08034970248972968</v>
      </c>
      <c r="AV131" s="32">
        <f t="shared" si="56"/>
        <v>0.08010332081409675</v>
      </c>
      <c r="AW131" s="32">
        <f t="shared" si="56"/>
        <v>0.07657268331425635</v>
      </c>
      <c r="AX131" s="32">
        <f t="shared" si="56"/>
        <v>0.07888723376046046</v>
      </c>
      <c r="AY131" s="32">
        <f t="shared" si="56"/>
        <v>0.07530520589537605</v>
      </c>
      <c r="AZ131" s="32"/>
      <c r="BA131" s="33">
        <f t="shared" si="56"/>
        <v>0.10749297530982856</v>
      </c>
    </row>
    <row r="132" spans="1:53" s="11" customFormat="1" ht="12">
      <c r="A132" s="31" t="s">
        <v>14</v>
      </c>
      <c r="B132" s="32">
        <f aca="true" t="shared" si="57" ref="B132:BA132">B62/B$63</f>
        <v>0.3448538775377777</v>
      </c>
      <c r="C132" s="32">
        <f t="shared" si="57"/>
        <v>0.34065390355042335</v>
      </c>
      <c r="D132" s="32">
        <f t="shared" si="57"/>
        <v>0.34313873664617023</v>
      </c>
      <c r="E132" s="32">
        <f t="shared" si="57"/>
        <v>0.33838793899449165</v>
      </c>
      <c r="F132" s="32">
        <f t="shared" si="57"/>
        <v>0.33610463427463355</v>
      </c>
      <c r="G132" s="32">
        <f t="shared" si="57"/>
        <v>0.33269651681421253</v>
      </c>
      <c r="H132" s="32">
        <f t="shared" si="57"/>
        <v>0.33616248658073533</v>
      </c>
      <c r="I132" s="32">
        <f t="shared" si="57"/>
        <v>0.3362999605389255</v>
      </c>
      <c r="J132" s="32">
        <f t="shared" si="57"/>
        <v>0.3319664949356885</v>
      </c>
      <c r="K132" s="32">
        <f t="shared" si="57"/>
        <v>0.33232211803640377</v>
      </c>
      <c r="L132" s="32">
        <f t="shared" si="57"/>
        <v>0.32591799954944806</v>
      </c>
      <c r="M132" s="32">
        <f t="shared" si="57"/>
        <v>0.31925320056899004</v>
      </c>
      <c r="N132" s="32">
        <f t="shared" si="57"/>
        <v>0.3166751657317695</v>
      </c>
      <c r="O132" s="32">
        <f t="shared" si="57"/>
        <v>0.3112956188610767</v>
      </c>
      <c r="P132" s="32">
        <f t="shared" si="57"/>
        <v>0.30584104872731394</v>
      </c>
      <c r="Q132" s="32">
        <f t="shared" si="57"/>
        <v>0.29917090847562783</v>
      </c>
      <c r="R132" s="32">
        <f t="shared" si="57"/>
        <v>0.3010978277318439</v>
      </c>
      <c r="S132" s="32">
        <f t="shared" si="57"/>
        <v>0.3016958572822904</v>
      </c>
      <c r="T132" s="32">
        <f t="shared" si="57"/>
        <v>0.3015300143961967</v>
      </c>
      <c r="U132" s="32">
        <f t="shared" si="57"/>
        <v>0.2984001572060687</v>
      </c>
      <c r="V132" s="32">
        <f t="shared" si="57"/>
        <v>0.3007485296738549</v>
      </c>
      <c r="W132" s="32">
        <f t="shared" si="57"/>
        <v>0.30553957283384053</v>
      </c>
      <c r="X132" s="32">
        <f t="shared" si="57"/>
        <v>0.3127265855741101</v>
      </c>
      <c r="Y132" s="32">
        <f t="shared" si="57"/>
        <v>0.3209851110984827</v>
      </c>
      <c r="Z132" s="32">
        <f t="shared" si="57"/>
        <v>0.3231007280715085</v>
      </c>
      <c r="AA132" s="32">
        <f t="shared" si="57"/>
        <v>0.32859576244369787</v>
      </c>
      <c r="AB132" s="32">
        <f t="shared" si="57"/>
        <v>0.327796234772979</v>
      </c>
      <c r="AC132" s="32">
        <f t="shared" si="57"/>
        <v>0.32515345252223626</v>
      </c>
      <c r="AD132" s="32">
        <f t="shared" si="57"/>
        <v>0.3162632336963388</v>
      </c>
      <c r="AE132" s="32">
        <f t="shared" si="57"/>
        <v>0.3162615057823932</v>
      </c>
      <c r="AF132" s="32">
        <f t="shared" si="57"/>
        <v>0.31373313976170225</v>
      </c>
      <c r="AG132" s="32">
        <f t="shared" si="57"/>
        <v>0.315216629834606</v>
      </c>
      <c r="AH132" s="32">
        <f t="shared" si="57"/>
        <v>0.3144460097684493</v>
      </c>
      <c r="AI132" s="32">
        <f t="shared" si="57"/>
        <v>0.3149958383708285</v>
      </c>
      <c r="AJ132" s="32">
        <f t="shared" si="57"/>
        <v>0.31429770532114865</v>
      </c>
      <c r="AK132" s="32">
        <f t="shared" si="57"/>
        <v>0.314256265596181</v>
      </c>
      <c r="AL132" s="32">
        <f t="shared" si="57"/>
        <v>0.3117073863110409</v>
      </c>
      <c r="AM132" s="32">
        <f t="shared" si="57"/>
        <v>0.317567400138765</v>
      </c>
      <c r="AN132" s="32">
        <f t="shared" si="57"/>
        <v>0.31974251624989</v>
      </c>
      <c r="AO132" s="32">
        <f t="shared" si="57"/>
        <v>0.32068880874605843</v>
      </c>
      <c r="AP132" s="32">
        <f t="shared" si="57"/>
        <v>0.3221186177642129</v>
      </c>
      <c r="AQ132" s="32">
        <f t="shared" si="57"/>
        <v>0.32345436832722524</v>
      </c>
      <c r="AR132" s="32">
        <f t="shared" si="57"/>
        <v>0.32328720662053995</v>
      </c>
      <c r="AS132" s="32">
        <f t="shared" si="57"/>
        <v>0.32492455579418406</v>
      </c>
      <c r="AT132" s="32">
        <f t="shared" si="57"/>
        <v>0.3282443830179318</v>
      </c>
      <c r="AU132" s="32">
        <f t="shared" si="57"/>
        <v>0.3310039326910425</v>
      </c>
      <c r="AV132" s="32">
        <f t="shared" si="57"/>
        <v>0.32856315781660556</v>
      </c>
      <c r="AW132" s="32">
        <f t="shared" si="57"/>
        <v>0.3340185475016936</v>
      </c>
      <c r="AX132" s="32">
        <f t="shared" si="57"/>
        <v>0.3371054663432667</v>
      </c>
      <c r="AY132" s="32">
        <f t="shared" si="57"/>
        <v>0.33777436903029917</v>
      </c>
      <c r="AZ132" s="32"/>
      <c r="BA132" s="33">
        <f t="shared" si="57"/>
        <v>0.32098558544317307</v>
      </c>
    </row>
    <row r="133" spans="1:53" s="13" customFormat="1" ht="12">
      <c r="A133" s="34" t="s">
        <v>0</v>
      </c>
      <c r="B133" s="35">
        <f aca="true" t="shared" si="58" ref="B133:BA133">B63/B$63</f>
        <v>1</v>
      </c>
      <c r="C133" s="35">
        <f t="shared" si="58"/>
        <v>1</v>
      </c>
      <c r="D133" s="35">
        <f t="shared" si="58"/>
        <v>1</v>
      </c>
      <c r="E133" s="35">
        <f t="shared" si="58"/>
        <v>1</v>
      </c>
      <c r="F133" s="35">
        <f t="shared" si="58"/>
        <v>1</v>
      </c>
      <c r="G133" s="35">
        <f t="shared" si="58"/>
        <v>1</v>
      </c>
      <c r="H133" s="35">
        <f t="shared" si="58"/>
        <v>1</v>
      </c>
      <c r="I133" s="35">
        <f t="shared" si="58"/>
        <v>1</v>
      </c>
      <c r="J133" s="35">
        <f t="shared" si="58"/>
        <v>1</v>
      </c>
      <c r="K133" s="35">
        <f t="shared" si="58"/>
        <v>1</v>
      </c>
      <c r="L133" s="35">
        <f t="shared" si="58"/>
        <v>1</v>
      </c>
      <c r="M133" s="35">
        <f t="shared" si="58"/>
        <v>1</v>
      </c>
      <c r="N133" s="35">
        <f t="shared" si="58"/>
        <v>1</v>
      </c>
      <c r="O133" s="35">
        <f t="shared" si="58"/>
        <v>1</v>
      </c>
      <c r="P133" s="35">
        <f t="shared" si="58"/>
        <v>1</v>
      </c>
      <c r="Q133" s="35">
        <f t="shared" si="58"/>
        <v>1</v>
      </c>
      <c r="R133" s="35">
        <f t="shared" si="58"/>
        <v>1</v>
      </c>
      <c r="S133" s="35">
        <f t="shared" si="58"/>
        <v>1</v>
      </c>
      <c r="T133" s="35">
        <f t="shared" si="58"/>
        <v>1</v>
      </c>
      <c r="U133" s="35">
        <f t="shared" si="58"/>
        <v>1</v>
      </c>
      <c r="V133" s="35">
        <f t="shared" si="58"/>
        <v>1</v>
      </c>
      <c r="W133" s="35">
        <f t="shared" si="58"/>
        <v>1</v>
      </c>
      <c r="X133" s="35">
        <f t="shared" si="58"/>
        <v>1</v>
      </c>
      <c r="Y133" s="35">
        <f t="shared" si="58"/>
        <v>1</v>
      </c>
      <c r="Z133" s="35">
        <f t="shared" si="58"/>
        <v>1</v>
      </c>
      <c r="AA133" s="35">
        <f t="shared" si="58"/>
        <v>1</v>
      </c>
      <c r="AB133" s="35">
        <f t="shared" si="58"/>
        <v>1</v>
      </c>
      <c r="AC133" s="35">
        <f t="shared" si="58"/>
        <v>1</v>
      </c>
      <c r="AD133" s="35">
        <f t="shared" si="58"/>
        <v>1</v>
      </c>
      <c r="AE133" s="35">
        <f t="shared" si="58"/>
        <v>1</v>
      </c>
      <c r="AF133" s="35">
        <f t="shared" si="58"/>
        <v>1</v>
      </c>
      <c r="AG133" s="35">
        <f t="shared" si="58"/>
        <v>1</v>
      </c>
      <c r="AH133" s="35">
        <f t="shared" si="58"/>
        <v>1</v>
      </c>
      <c r="AI133" s="35">
        <f t="shared" si="58"/>
        <v>1</v>
      </c>
      <c r="AJ133" s="35">
        <f t="shared" si="58"/>
        <v>1</v>
      </c>
      <c r="AK133" s="35">
        <f t="shared" si="58"/>
        <v>1</v>
      </c>
      <c r="AL133" s="35">
        <f t="shared" si="58"/>
        <v>1</v>
      </c>
      <c r="AM133" s="35">
        <f t="shared" si="58"/>
        <v>1</v>
      </c>
      <c r="AN133" s="35">
        <f t="shared" si="58"/>
        <v>1</v>
      </c>
      <c r="AO133" s="35">
        <f t="shared" si="58"/>
        <v>1</v>
      </c>
      <c r="AP133" s="35">
        <f t="shared" si="58"/>
        <v>1</v>
      </c>
      <c r="AQ133" s="35">
        <f t="shared" si="58"/>
        <v>1</v>
      </c>
      <c r="AR133" s="35">
        <f t="shared" si="58"/>
        <v>1</v>
      </c>
      <c r="AS133" s="35">
        <f t="shared" si="58"/>
        <v>1</v>
      </c>
      <c r="AT133" s="35">
        <f t="shared" si="58"/>
        <v>1</v>
      </c>
      <c r="AU133" s="35">
        <f t="shared" si="58"/>
        <v>1</v>
      </c>
      <c r="AV133" s="35">
        <f t="shared" si="58"/>
        <v>1</v>
      </c>
      <c r="AW133" s="35">
        <f t="shared" si="58"/>
        <v>1</v>
      </c>
      <c r="AX133" s="35">
        <f t="shared" si="58"/>
        <v>1</v>
      </c>
      <c r="AY133" s="35">
        <f t="shared" si="58"/>
        <v>1</v>
      </c>
      <c r="AZ133" s="35"/>
      <c r="BA133" s="36">
        <f t="shared" si="58"/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54"/>
  <sheetViews>
    <sheetView tabSelected="1" workbookViewId="0" topLeftCell="A1">
      <selection activeCell="A1" sqref="A1"/>
    </sheetView>
  </sheetViews>
  <sheetFormatPr defaultColWidth="9.140625" defaultRowHeight="12"/>
  <cols>
    <col min="1" max="1" width="9.140625" style="7" customWidth="1"/>
    <col min="2" max="2" width="30.140625" style="1" customWidth="1"/>
    <col min="3" max="3" width="10.7109375" style="1" customWidth="1"/>
    <col min="4" max="16384" width="9.140625" style="1" customWidth="1"/>
  </cols>
  <sheetData>
    <row r="1" ht="12">
      <c r="A1" s="7" t="s">
        <v>41</v>
      </c>
    </row>
    <row r="2" spans="1:17" s="7" customFormat="1" ht="12">
      <c r="A2" s="14"/>
      <c r="B2" s="46"/>
      <c r="C2" s="37">
        <v>2001</v>
      </c>
      <c r="D2" s="16">
        <v>2002</v>
      </c>
      <c r="E2" s="15">
        <v>2003</v>
      </c>
      <c r="F2" s="15">
        <v>2004</v>
      </c>
      <c r="G2" s="15">
        <v>2005</v>
      </c>
      <c r="H2" s="15">
        <v>2006</v>
      </c>
      <c r="I2" s="15">
        <v>2007</v>
      </c>
      <c r="J2" s="15">
        <v>2008</v>
      </c>
      <c r="K2" s="15">
        <v>2009</v>
      </c>
      <c r="L2" s="15">
        <v>2010</v>
      </c>
      <c r="M2" s="15">
        <v>2011</v>
      </c>
      <c r="N2" s="15">
        <v>2012</v>
      </c>
      <c r="O2" s="15">
        <v>2013</v>
      </c>
      <c r="P2" s="17">
        <v>2014</v>
      </c>
      <c r="Q2" s="38"/>
    </row>
    <row r="3" spans="1:17" ht="12">
      <c r="A3" s="8" t="s">
        <v>13</v>
      </c>
      <c r="B3" s="47" t="s">
        <v>1</v>
      </c>
      <c r="C3" s="39">
        <v>133500</v>
      </c>
      <c r="D3" s="2">
        <v>150578</v>
      </c>
      <c r="E3" s="10">
        <v>168035</v>
      </c>
      <c r="F3" s="10">
        <v>176908</v>
      </c>
      <c r="G3" s="10">
        <v>170568</v>
      </c>
      <c r="H3" s="10">
        <v>160484</v>
      </c>
      <c r="I3" s="10">
        <v>141077</v>
      </c>
      <c r="J3" s="10">
        <v>133406</v>
      </c>
      <c r="K3" s="10">
        <v>151298</v>
      </c>
      <c r="L3" s="10">
        <v>145360</v>
      </c>
      <c r="M3" s="10">
        <v>142382</v>
      </c>
      <c r="N3" s="10">
        <v>146940</v>
      </c>
      <c r="O3" s="10">
        <v>160528</v>
      </c>
      <c r="P3" s="19">
        <v>151342</v>
      </c>
      <c r="Q3" s="40"/>
    </row>
    <row r="4" spans="1:17" ht="12">
      <c r="A4" s="8"/>
      <c r="B4" s="47" t="s">
        <v>2</v>
      </c>
      <c r="C4" s="39">
        <v>32875</v>
      </c>
      <c r="D4" s="2">
        <v>33875</v>
      </c>
      <c r="E4" s="10">
        <v>34709</v>
      </c>
      <c r="F4" s="10">
        <v>34241</v>
      </c>
      <c r="G4" s="10">
        <v>36528</v>
      </c>
      <c r="H4" s="10">
        <v>38662</v>
      </c>
      <c r="I4" s="10">
        <v>37022</v>
      </c>
      <c r="J4" s="10">
        <v>32396</v>
      </c>
      <c r="K4" s="10">
        <v>33082</v>
      </c>
      <c r="L4" s="10">
        <v>33767</v>
      </c>
      <c r="M4" s="10">
        <v>35738</v>
      </c>
      <c r="N4" s="10">
        <v>36349</v>
      </c>
      <c r="O4" s="10">
        <v>36394</v>
      </c>
      <c r="P4" s="19">
        <v>32962</v>
      </c>
      <c r="Q4" s="40"/>
    </row>
    <row r="5" spans="1:17" ht="12">
      <c r="A5" s="8"/>
      <c r="B5" s="47" t="s">
        <v>3</v>
      </c>
      <c r="C5" s="39">
        <v>87496</v>
      </c>
      <c r="D5" s="2">
        <v>86748</v>
      </c>
      <c r="E5" s="10">
        <v>82132</v>
      </c>
      <c r="F5" s="10">
        <v>75172</v>
      </c>
      <c r="G5" s="10">
        <v>68386</v>
      </c>
      <c r="H5" s="10">
        <v>64897</v>
      </c>
      <c r="I5" s="10">
        <v>59791</v>
      </c>
      <c r="J5" s="10">
        <v>53991</v>
      </c>
      <c r="K5" s="10">
        <v>51224</v>
      </c>
      <c r="L5" s="10">
        <v>47755</v>
      </c>
      <c r="M5" s="10">
        <v>44354</v>
      </c>
      <c r="N5" s="10">
        <v>42413</v>
      </c>
      <c r="O5" s="10">
        <v>34657</v>
      </c>
      <c r="P5" s="19">
        <v>27552</v>
      </c>
      <c r="Q5" s="40"/>
    </row>
    <row r="6" spans="1:17" ht="12">
      <c r="A6" s="8"/>
      <c r="B6" s="47" t="s">
        <v>4</v>
      </c>
      <c r="C6" s="39">
        <v>28407</v>
      </c>
      <c r="D6" s="2">
        <v>28753</v>
      </c>
      <c r="E6" s="10">
        <v>30076</v>
      </c>
      <c r="F6" s="10">
        <v>19285</v>
      </c>
      <c r="G6" s="10">
        <v>21376</v>
      </c>
      <c r="H6" s="10">
        <v>22048</v>
      </c>
      <c r="I6" s="10">
        <v>21494</v>
      </c>
      <c r="J6" s="10">
        <v>19704</v>
      </c>
      <c r="K6" s="10">
        <v>19906</v>
      </c>
      <c r="L6" s="10">
        <v>20070</v>
      </c>
      <c r="M6" s="10">
        <v>20312</v>
      </c>
      <c r="N6" s="10">
        <v>22166</v>
      </c>
      <c r="O6" s="10">
        <v>22158</v>
      </c>
      <c r="P6" s="19">
        <v>20848</v>
      </c>
      <c r="Q6" s="40"/>
    </row>
    <row r="7" spans="1:17" ht="12">
      <c r="A7" s="8"/>
      <c r="B7" s="47" t="s">
        <v>5</v>
      </c>
      <c r="C7" s="39">
        <v>113150</v>
      </c>
      <c r="D7" s="2">
        <v>94468</v>
      </c>
      <c r="E7" s="10">
        <v>75252</v>
      </c>
      <c r="F7" s="10">
        <v>66938</v>
      </c>
      <c r="G7" s="10">
        <v>68229</v>
      </c>
      <c r="H7" s="10">
        <v>83658</v>
      </c>
      <c r="I7" s="10">
        <v>81314</v>
      </c>
      <c r="J7" s="10">
        <v>99296</v>
      </c>
      <c r="K7" s="10">
        <v>102505</v>
      </c>
      <c r="L7" s="10">
        <v>86603</v>
      </c>
      <c r="M7" s="10">
        <v>70268</v>
      </c>
      <c r="N7" s="10">
        <v>96731</v>
      </c>
      <c r="O7" s="10">
        <v>84445</v>
      </c>
      <c r="P7" s="19">
        <v>64172</v>
      </c>
      <c r="Q7" s="40"/>
    </row>
    <row r="8" spans="1:17" ht="12">
      <c r="A8" s="8"/>
      <c r="B8" s="47" t="s">
        <v>6</v>
      </c>
      <c r="C8" s="39">
        <v>71141</v>
      </c>
      <c r="D8" s="2">
        <v>70284</v>
      </c>
      <c r="E8" s="10">
        <v>73046</v>
      </c>
      <c r="F8" s="10">
        <v>73431</v>
      </c>
      <c r="G8" s="10">
        <v>73612</v>
      </c>
      <c r="H8" s="10">
        <v>76523</v>
      </c>
      <c r="I8" s="10">
        <v>77647</v>
      </c>
      <c r="J8" s="10">
        <v>78733</v>
      </c>
      <c r="K8" s="10">
        <v>81449</v>
      </c>
      <c r="L8" s="10">
        <v>82467</v>
      </c>
      <c r="M8" s="10">
        <v>81207</v>
      </c>
      <c r="N8" s="10">
        <v>79193</v>
      </c>
      <c r="O8" s="10">
        <v>77157</v>
      </c>
      <c r="P8" s="19">
        <v>73506</v>
      </c>
      <c r="Q8" s="40"/>
    </row>
    <row r="9" spans="1:17" ht="12">
      <c r="A9" s="8"/>
      <c r="B9" s="47" t="s">
        <v>7</v>
      </c>
      <c r="C9" s="39">
        <v>847</v>
      </c>
      <c r="D9" s="2">
        <v>834</v>
      </c>
      <c r="E9" s="10">
        <v>661</v>
      </c>
      <c r="F9" s="10">
        <v>577</v>
      </c>
      <c r="G9" s="10">
        <v>520</v>
      </c>
      <c r="H9" s="10">
        <v>493</v>
      </c>
      <c r="I9" s="10">
        <v>458</v>
      </c>
      <c r="J9" s="10">
        <v>399</v>
      </c>
      <c r="K9" s="10">
        <v>381</v>
      </c>
      <c r="L9" s="10">
        <v>461</v>
      </c>
      <c r="M9" s="10">
        <v>490</v>
      </c>
      <c r="N9" s="10">
        <v>510</v>
      </c>
      <c r="O9" s="10">
        <v>352</v>
      </c>
      <c r="P9" s="19">
        <v>217</v>
      </c>
      <c r="Q9" s="40"/>
    </row>
    <row r="10" spans="1:17" ht="12">
      <c r="A10" s="8"/>
      <c r="B10" s="47" t="s">
        <v>8</v>
      </c>
      <c r="C10" s="39">
        <v>20984</v>
      </c>
      <c r="D10" s="2">
        <v>11369</v>
      </c>
      <c r="E10" s="10">
        <v>9935</v>
      </c>
      <c r="F10" s="10">
        <v>10064</v>
      </c>
      <c r="G10" s="10">
        <v>10394</v>
      </c>
      <c r="H10" s="10">
        <v>10383</v>
      </c>
      <c r="I10" s="10">
        <v>10464</v>
      </c>
      <c r="J10" s="10">
        <v>10284</v>
      </c>
      <c r="K10" s="10">
        <v>9950</v>
      </c>
      <c r="L10" s="10">
        <v>10067</v>
      </c>
      <c r="M10" s="10">
        <v>9827</v>
      </c>
      <c r="N10" s="10">
        <v>10233</v>
      </c>
      <c r="O10" s="10">
        <v>9915</v>
      </c>
      <c r="P10" s="19">
        <v>9936</v>
      </c>
      <c r="Q10" s="40"/>
    </row>
    <row r="11" spans="1:17" ht="12">
      <c r="A11" s="8"/>
      <c r="B11" s="47" t="s">
        <v>9</v>
      </c>
      <c r="C11" s="39">
        <v>60998</v>
      </c>
      <c r="D11" s="2">
        <v>59289</v>
      </c>
      <c r="E11" s="10">
        <v>60063</v>
      </c>
      <c r="F11" s="10">
        <v>59974</v>
      </c>
      <c r="G11" s="10">
        <v>60702</v>
      </c>
      <c r="H11" s="10">
        <v>60849</v>
      </c>
      <c r="I11" s="10">
        <v>63404</v>
      </c>
      <c r="J11" s="10">
        <v>67193</v>
      </c>
      <c r="K11" s="10">
        <v>74648</v>
      </c>
      <c r="L11" s="10">
        <v>78187</v>
      </c>
      <c r="M11" s="10">
        <v>79583</v>
      </c>
      <c r="N11" s="10">
        <v>80464</v>
      </c>
      <c r="O11" s="10">
        <v>83778</v>
      </c>
      <c r="P11" s="19">
        <v>88269</v>
      </c>
      <c r="Q11" s="40"/>
    </row>
    <row r="12" spans="1:17" ht="12">
      <c r="A12" s="8"/>
      <c r="B12" s="47" t="s">
        <v>10</v>
      </c>
      <c r="C12" s="39"/>
      <c r="D12" s="2">
        <v>8020</v>
      </c>
      <c r="E12" s="10">
        <v>8753</v>
      </c>
      <c r="F12" s="10">
        <v>8728</v>
      </c>
      <c r="G12" s="10">
        <v>8350</v>
      </c>
      <c r="H12" s="10">
        <v>7768</v>
      </c>
      <c r="I12" s="10">
        <v>7305</v>
      </c>
      <c r="J12" s="10">
        <v>6233</v>
      </c>
      <c r="K12" s="10">
        <v>5761</v>
      </c>
      <c r="L12" s="10">
        <v>5193</v>
      </c>
      <c r="M12" s="10">
        <v>4799</v>
      </c>
      <c r="N12" s="10">
        <v>3992</v>
      </c>
      <c r="O12" s="10">
        <v>3630</v>
      </c>
      <c r="P12" s="19">
        <v>3785</v>
      </c>
      <c r="Q12" s="40"/>
    </row>
    <row r="13" spans="1:17" ht="12">
      <c r="A13" s="8"/>
      <c r="B13" s="47" t="s">
        <v>11</v>
      </c>
      <c r="C13" s="39"/>
      <c r="D13" s="2">
        <v>20748</v>
      </c>
      <c r="E13" s="10">
        <v>35803</v>
      </c>
      <c r="F13" s="10">
        <v>48260</v>
      </c>
      <c r="G13" s="10">
        <v>59040</v>
      </c>
      <c r="H13" s="10">
        <v>68055</v>
      </c>
      <c r="I13" s="10">
        <v>74362</v>
      </c>
      <c r="J13" s="10">
        <v>78947</v>
      </c>
      <c r="K13" s="10">
        <v>86672</v>
      </c>
      <c r="L13" s="10">
        <v>89283</v>
      </c>
      <c r="M13" s="10">
        <v>93454</v>
      </c>
      <c r="N13" s="10">
        <v>90924</v>
      </c>
      <c r="O13" s="10">
        <v>90638</v>
      </c>
      <c r="P13" s="19">
        <v>101397</v>
      </c>
      <c r="Q13" s="40"/>
    </row>
    <row r="14" spans="1:17" s="7" customFormat="1" ht="12.75">
      <c r="A14" s="4"/>
      <c r="B14" s="48" t="s">
        <v>12</v>
      </c>
      <c r="C14" s="41">
        <v>549398</v>
      </c>
      <c r="D14" s="5">
        <v>564966</v>
      </c>
      <c r="E14" s="16">
        <v>578465</v>
      </c>
      <c r="F14" s="16">
        <v>573578</v>
      </c>
      <c r="G14" s="16">
        <v>577705</v>
      </c>
      <c r="H14" s="16">
        <v>593820</v>
      </c>
      <c r="I14" s="16">
        <v>574338</v>
      </c>
      <c r="J14" s="16">
        <v>580582</v>
      </c>
      <c r="K14" s="16">
        <v>616876</v>
      </c>
      <c r="L14" s="16">
        <v>599213</v>
      </c>
      <c r="M14" s="16">
        <v>582414</v>
      </c>
      <c r="N14" s="16">
        <v>609915</v>
      </c>
      <c r="O14" s="16">
        <v>603652</v>
      </c>
      <c r="P14" s="18">
        <v>573986</v>
      </c>
      <c r="Q14" s="42"/>
    </row>
    <row r="15" spans="1:17" ht="12">
      <c r="A15" s="8" t="s">
        <v>14</v>
      </c>
      <c r="B15" s="47" t="s">
        <v>1</v>
      </c>
      <c r="C15" s="39">
        <v>173505</v>
      </c>
      <c r="D15" s="10">
        <v>185664</v>
      </c>
      <c r="E15" s="10">
        <v>203355</v>
      </c>
      <c r="F15" s="10">
        <v>210925</v>
      </c>
      <c r="G15" s="10">
        <v>213108</v>
      </c>
      <c r="H15" s="10">
        <v>208440</v>
      </c>
      <c r="I15" s="10">
        <v>198428</v>
      </c>
      <c r="J15" s="10">
        <v>187619</v>
      </c>
      <c r="K15" s="10">
        <v>193006</v>
      </c>
      <c r="L15" s="10">
        <v>187522</v>
      </c>
      <c r="M15" s="10">
        <v>185639</v>
      </c>
      <c r="N15" s="10">
        <v>187872</v>
      </c>
      <c r="O15" s="10">
        <v>192257</v>
      </c>
      <c r="P15" s="19">
        <v>178461</v>
      </c>
      <c r="Q15" s="40"/>
    </row>
    <row r="16" spans="1:17" ht="12">
      <c r="A16" s="8"/>
      <c r="B16" s="47" t="s">
        <v>2</v>
      </c>
      <c r="C16" s="39">
        <v>23375</v>
      </c>
      <c r="D16" s="10">
        <v>23832</v>
      </c>
      <c r="E16" s="10">
        <v>24084</v>
      </c>
      <c r="F16" s="10">
        <v>24586</v>
      </c>
      <c r="G16" s="10">
        <v>25702</v>
      </c>
      <c r="H16" s="10">
        <v>27816</v>
      </c>
      <c r="I16" s="10">
        <v>28029</v>
      </c>
      <c r="J16" s="10">
        <v>26049</v>
      </c>
      <c r="K16" s="10">
        <v>25896</v>
      </c>
      <c r="L16" s="10">
        <v>26840</v>
      </c>
      <c r="M16" s="10">
        <v>29138</v>
      </c>
      <c r="N16" s="10">
        <v>30224</v>
      </c>
      <c r="O16" s="10">
        <v>29647</v>
      </c>
      <c r="P16" s="19">
        <v>25825</v>
      </c>
      <c r="Q16" s="40"/>
    </row>
    <row r="17" spans="1:17" ht="12">
      <c r="A17" s="8"/>
      <c r="B17" s="47" t="s">
        <v>3</v>
      </c>
      <c r="C17" s="39">
        <v>46763</v>
      </c>
      <c r="D17" s="10">
        <v>48031</v>
      </c>
      <c r="E17" s="10">
        <v>45790</v>
      </c>
      <c r="F17" s="10">
        <v>42565</v>
      </c>
      <c r="G17" s="10">
        <v>39377</v>
      </c>
      <c r="H17" s="10">
        <v>37616</v>
      </c>
      <c r="I17" s="10">
        <v>35216</v>
      </c>
      <c r="J17" s="10">
        <v>33740</v>
      </c>
      <c r="K17" s="10">
        <v>32365</v>
      </c>
      <c r="L17" s="10">
        <v>30591</v>
      </c>
      <c r="M17" s="10">
        <v>28467</v>
      </c>
      <c r="N17" s="10">
        <v>28015</v>
      </c>
      <c r="O17" s="10">
        <v>23403</v>
      </c>
      <c r="P17" s="19">
        <v>19862</v>
      </c>
      <c r="Q17" s="40"/>
    </row>
    <row r="18" spans="1:17" ht="12">
      <c r="A18" s="8"/>
      <c r="B18" s="47" t="s">
        <v>4</v>
      </c>
      <c r="C18" s="39">
        <v>17000</v>
      </c>
      <c r="D18" s="10">
        <v>17757</v>
      </c>
      <c r="E18" s="10">
        <v>17327</v>
      </c>
      <c r="F18" s="10">
        <v>13335</v>
      </c>
      <c r="G18" s="10">
        <v>16480</v>
      </c>
      <c r="H18" s="10">
        <v>20124</v>
      </c>
      <c r="I18" s="10">
        <v>22044</v>
      </c>
      <c r="J18" s="10">
        <v>20638</v>
      </c>
      <c r="K18" s="10">
        <v>20888</v>
      </c>
      <c r="L18" s="10">
        <v>19199</v>
      </c>
      <c r="M18" s="10">
        <v>20008</v>
      </c>
      <c r="N18" s="10">
        <v>21592</v>
      </c>
      <c r="O18" s="10">
        <v>21464</v>
      </c>
      <c r="P18" s="19">
        <v>20960</v>
      </c>
      <c r="Q18" s="40"/>
    </row>
    <row r="19" spans="1:17" ht="12">
      <c r="A19" s="8"/>
      <c r="B19" s="47" t="s">
        <v>5</v>
      </c>
      <c r="C19" s="39">
        <v>48863</v>
      </c>
      <c r="D19" s="10">
        <v>43013</v>
      </c>
      <c r="E19" s="10">
        <v>35642</v>
      </c>
      <c r="F19" s="10">
        <v>35190</v>
      </c>
      <c r="G19" s="10">
        <v>38122</v>
      </c>
      <c r="H19" s="10">
        <v>41102</v>
      </c>
      <c r="I19" s="10">
        <v>46051</v>
      </c>
      <c r="J19" s="10">
        <v>49882</v>
      </c>
      <c r="K19" s="10">
        <v>54895</v>
      </c>
      <c r="L19" s="10">
        <v>53156</v>
      </c>
      <c r="M19" s="10">
        <v>42393</v>
      </c>
      <c r="N19" s="10">
        <v>58579</v>
      </c>
      <c r="O19" s="10">
        <v>49144</v>
      </c>
      <c r="P19" s="19">
        <v>35655</v>
      </c>
      <c r="Q19" s="40"/>
    </row>
    <row r="20" spans="1:17" ht="12">
      <c r="A20" s="8"/>
      <c r="B20" s="47" t="s">
        <v>6</v>
      </c>
      <c r="C20" s="39">
        <v>31217</v>
      </c>
      <c r="D20" s="10">
        <v>30687</v>
      </c>
      <c r="E20" s="10">
        <v>31457</v>
      </c>
      <c r="F20" s="10">
        <v>31171</v>
      </c>
      <c r="G20" s="10">
        <v>30720</v>
      </c>
      <c r="H20" s="10">
        <v>31527</v>
      </c>
      <c r="I20" s="10">
        <v>31611</v>
      </c>
      <c r="J20" s="10">
        <v>31797</v>
      </c>
      <c r="K20" s="10">
        <v>33128</v>
      </c>
      <c r="L20" s="10">
        <v>33079</v>
      </c>
      <c r="M20" s="10">
        <v>31491</v>
      </c>
      <c r="N20" s="10">
        <v>29953</v>
      </c>
      <c r="O20" s="10">
        <v>28534</v>
      </c>
      <c r="P20" s="19">
        <v>27561</v>
      </c>
      <c r="Q20" s="40"/>
    </row>
    <row r="21" spans="1:17" ht="12">
      <c r="A21" s="8"/>
      <c r="B21" s="47" t="s">
        <v>7</v>
      </c>
      <c r="C21" s="39">
        <v>9</v>
      </c>
      <c r="D21" s="10">
        <v>288</v>
      </c>
      <c r="E21" s="10">
        <v>272</v>
      </c>
      <c r="F21" s="10">
        <v>253</v>
      </c>
      <c r="G21" s="10">
        <v>698</v>
      </c>
      <c r="H21" s="10">
        <v>229</v>
      </c>
      <c r="I21" s="10">
        <v>203</v>
      </c>
      <c r="J21" s="10">
        <v>130</v>
      </c>
      <c r="K21" s="10">
        <v>112</v>
      </c>
      <c r="L21" s="10">
        <v>130</v>
      </c>
      <c r="M21" s="10">
        <v>105</v>
      </c>
      <c r="N21" s="10">
        <v>100</v>
      </c>
      <c r="O21" s="10">
        <v>68</v>
      </c>
      <c r="P21" s="19">
        <v>37</v>
      </c>
      <c r="Q21" s="40"/>
    </row>
    <row r="22" spans="1:17" ht="12">
      <c r="A22" s="8"/>
      <c r="B22" s="47" t="s">
        <v>8</v>
      </c>
      <c r="C22" s="39">
        <v>6960</v>
      </c>
      <c r="D22" s="10">
        <v>3893</v>
      </c>
      <c r="E22" s="10">
        <v>8</v>
      </c>
      <c r="F22" s="10">
        <v>3853</v>
      </c>
      <c r="G22" s="10">
        <v>4080</v>
      </c>
      <c r="H22" s="10">
        <v>3961</v>
      </c>
      <c r="I22" s="10">
        <v>3926</v>
      </c>
      <c r="J22" s="10">
        <v>3490</v>
      </c>
      <c r="K22" s="10">
        <v>3311</v>
      </c>
      <c r="L22" s="10">
        <v>3212</v>
      </c>
      <c r="M22" s="10">
        <v>3322</v>
      </c>
      <c r="N22" s="10">
        <v>3273</v>
      </c>
      <c r="O22" s="10">
        <v>3032</v>
      </c>
      <c r="P22" s="19">
        <v>2841</v>
      </c>
      <c r="Q22" s="40"/>
    </row>
    <row r="23" spans="1:17" ht="12">
      <c r="A23" s="8"/>
      <c r="B23" s="47" t="s">
        <v>9</v>
      </c>
      <c r="C23" s="39">
        <v>22585</v>
      </c>
      <c r="D23" s="10">
        <v>22009</v>
      </c>
      <c r="E23" s="10">
        <v>22841</v>
      </c>
      <c r="F23" s="10">
        <v>23744</v>
      </c>
      <c r="G23" s="10">
        <v>24660</v>
      </c>
      <c r="H23" s="10">
        <v>26176</v>
      </c>
      <c r="I23" s="10">
        <v>27095</v>
      </c>
      <c r="J23" s="10">
        <v>28114</v>
      </c>
      <c r="K23" s="10">
        <v>31006</v>
      </c>
      <c r="L23" s="10">
        <v>32416</v>
      </c>
      <c r="M23" s="10">
        <v>32276</v>
      </c>
      <c r="N23" s="10">
        <v>30634</v>
      </c>
      <c r="O23" s="10">
        <v>30415</v>
      </c>
      <c r="P23" s="19">
        <v>31413</v>
      </c>
      <c r="Q23" s="40"/>
    </row>
    <row r="24" spans="1:17" ht="12">
      <c r="A24" s="8"/>
      <c r="B24" s="47" t="s">
        <v>10</v>
      </c>
      <c r="C24" s="39"/>
      <c r="D24" s="10">
        <v>2735</v>
      </c>
      <c r="E24" s="10">
        <v>3162</v>
      </c>
      <c r="F24" s="10">
        <v>3219</v>
      </c>
      <c r="G24" s="10">
        <v>3036</v>
      </c>
      <c r="H24" s="10">
        <v>2920</v>
      </c>
      <c r="I24" s="10">
        <v>2572</v>
      </c>
      <c r="J24" s="10">
        <v>2225</v>
      </c>
      <c r="K24" s="10">
        <v>1981</v>
      </c>
      <c r="L24" s="10">
        <v>1835</v>
      </c>
      <c r="M24" s="10">
        <v>1735</v>
      </c>
      <c r="N24" s="10">
        <v>1364</v>
      </c>
      <c r="O24" s="10">
        <v>1289</v>
      </c>
      <c r="P24" s="19">
        <v>1296</v>
      </c>
      <c r="Q24" s="40"/>
    </row>
    <row r="25" spans="1:17" ht="12">
      <c r="A25" s="8"/>
      <c r="B25" s="47" t="s">
        <v>11</v>
      </c>
      <c r="C25" s="39"/>
      <c r="D25" s="10">
        <v>5348</v>
      </c>
      <c r="E25" s="10">
        <v>10582</v>
      </c>
      <c r="F25" s="10">
        <v>14828</v>
      </c>
      <c r="G25" s="10">
        <v>18418</v>
      </c>
      <c r="H25" s="10">
        <v>21562</v>
      </c>
      <c r="I25" s="10">
        <v>23906</v>
      </c>
      <c r="J25" s="10">
        <v>25684</v>
      </c>
      <c r="K25" s="10">
        <v>29603</v>
      </c>
      <c r="L25" s="10">
        <v>29443</v>
      </c>
      <c r="M25" s="10">
        <v>30763</v>
      </c>
      <c r="N25" s="10">
        <v>29821</v>
      </c>
      <c r="O25" s="10">
        <v>29534</v>
      </c>
      <c r="P25" s="19">
        <v>31830</v>
      </c>
      <c r="Q25" s="40"/>
    </row>
    <row r="26" spans="1:17" s="7" customFormat="1" ht="12.75">
      <c r="A26" s="4"/>
      <c r="B26" s="48" t="s">
        <v>12</v>
      </c>
      <c r="C26" s="41">
        <v>370277</v>
      </c>
      <c r="D26" s="16">
        <v>383257</v>
      </c>
      <c r="E26" s="16">
        <v>394520</v>
      </c>
      <c r="F26" s="16">
        <v>403669</v>
      </c>
      <c r="G26" s="16">
        <v>414401</v>
      </c>
      <c r="H26" s="16">
        <v>421473</v>
      </c>
      <c r="I26" s="16">
        <v>419081</v>
      </c>
      <c r="J26" s="16">
        <v>409368</v>
      </c>
      <c r="K26" s="16">
        <v>426191</v>
      </c>
      <c r="L26" s="16">
        <v>417423</v>
      </c>
      <c r="M26" s="16">
        <v>405337</v>
      </c>
      <c r="N26" s="16">
        <v>421427</v>
      </c>
      <c r="O26" s="16">
        <v>408787</v>
      </c>
      <c r="P26" s="18">
        <v>375741</v>
      </c>
      <c r="Q26" s="42"/>
    </row>
    <row r="27" spans="1:17" ht="12">
      <c r="A27" s="8" t="s">
        <v>15</v>
      </c>
      <c r="B27" s="47" t="s">
        <v>1</v>
      </c>
      <c r="C27" s="39">
        <v>52812</v>
      </c>
      <c r="D27" s="10">
        <v>59993</v>
      </c>
      <c r="E27" s="10">
        <v>65955</v>
      </c>
      <c r="F27" s="10">
        <v>67559</v>
      </c>
      <c r="G27" s="10">
        <v>69119</v>
      </c>
      <c r="H27" s="10">
        <v>70441</v>
      </c>
      <c r="I27" s="10">
        <v>68414</v>
      </c>
      <c r="J27" s="10">
        <v>65582</v>
      </c>
      <c r="K27" s="10">
        <v>68835</v>
      </c>
      <c r="L27" s="10">
        <v>72430</v>
      </c>
      <c r="M27" s="10">
        <v>72631</v>
      </c>
      <c r="N27" s="10">
        <v>74982</v>
      </c>
      <c r="O27" s="10">
        <v>76564</v>
      </c>
      <c r="P27" s="19">
        <v>71011</v>
      </c>
      <c r="Q27" s="40"/>
    </row>
    <row r="28" spans="1:17" ht="12">
      <c r="A28" s="8"/>
      <c r="B28" s="47" t="s">
        <v>2</v>
      </c>
      <c r="C28" s="39">
        <v>7426</v>
      </c>
      <c r="D28" s="10">
        <v>326</v>
      </c>
      <c r="E28" s="10">
        <v>8374</v>
      </c>
      <c r="F28" s="10">
        <v>8670</v>
      </c>
      <c r="G28" s="10">
        <v>9007</v>
      </c>
      <c r="H28" s="10">
        <v>9325</v>
      </c>
      <c r="I28" s="10">
        <v>9299</v>
      </c>
      <c r="J28" s="10">
        <v>8599</v>
      </c>
      <c r="K28" s="10">
        <v>8623</v>
      </c>
      <c r="L28" s="10">
        <v>9038</v>
      </c>
      <c r="M28" s="10">
        <v>9751</v>
      </c>
      <c r="N28" s="10">
        <v>10195</v>
      </c>
      <c r="O28" s="10">
        <v>10613</v>
      </c>
      <c r="P28" s="19">
        <v>9894</v>
      </c>
      <c r="Q28" s="40"/>
    </row>
    <row r="29" spans="1:17" ht="12">
      <c r="A29" s="8"/>
      <c r="B29" s="47" t="s">
        <v>3</v>
      </c>
      <c r="C29" s="39">
        <v>15945</v>
      </c>
      <c r="D29" s="10">
        <v>15873</v>
      </c>
      <c r="E29" s="10">
        <v>14999</v>
      </c>
      <c r="F29" s="10">
        <v>13641</v>
      </c>
      <c r="G29" s="10">
        <v>12334</v>
      </c>
      <c r="H29" s="10">
        <v>11471</v>
      </c>
      <c r="I29" s="10">
        <v>10771</v>
      </c>
      <c r="J29" s="10">
        <v>10239</v>
      </c>
      <c r="K29" s="10">
        <v>9771</v>
      </c>
      <c r="L29" s="10">
        <v>9154</v>
      </c>
      <c r="M29" s="10">
        <v>8402</v>
      </c>
      <c r="N29" s="10">
        <v>8281</v>
      </c>
      <c r="O29" s="10">
        <v>7156</v>
      </c>
      <c r="P29" s="19">
        <v>6143</v>
      </c>
      <c r="Q29" s="40"/>
    </row>
    <row r="30" spans="1:17" ht="12">
      <c r="A30" s="8"/>
      <c r="B30" s="47" t="s">
        <v>4</v>
      </c>
      <c r="C30" s="39">
        <v>2461</v>
      </c>
      <c r="D30" s="10">
        <v>2766</v>
      </c>
      <c r="E30" s="10">
        <v>2791</v>
      </c>
      <c r="F30" s="10">
        <v>3059</v>
      </c>
      <c r="G30" s="10">
        <v>3380</v>
      </c>
      <c r="H30" s="10">
        <v>3988</v>
      </c>
      <c r="I30" s="10">
        <v>4716</v>
      </c>
      <c r="J30" s="10">
        <v>3843</v>
      </c>
      <c r="K30" s="10">
        <v>3821</v>
      </c>
      <c r="L30" s="10">
        <v>4085</v>
      </c>
      <c r="M30" s="10">
        <v>4197</v>
      </c>
      <c r="N30" s="10">
        <v>4884</v>
      </c>
      <c r="O30" s="10">
        <v>4895</v>
      </c>
      <c r="P30" s="19">
        <v>5115</v>
      </c>
      <c r="Q30" s="40"/>
    </row>
    <row r="31" spans="1:17" ht="12">
      <c r="A31" s="8"/>
      <c r="B31" s="47" t="s">
        <v>5</v>
      </c>
      <c r="C31" s="39">
        <v>4937</v>
      </c>
      <c r="D31" s="10">
        <v>4190</v>
      </c>
      <c r="E31" s="10">
        <v>3783</v>
      </c>
      <c r="F31" s="10">
        <v>3935</v>
      </c>
      <c r="G31" s="10">
        <v>4230</v>
      </c>
      <c r="H31" s="10">
        <v>4855</v>
      </c>
      <c r="I31" s="10">
        <v>4909</v>
      </c>
      <c r="J31" s="10">
        <v>4769</v>
      </c>
      <c r="K31" s="10">
        <v>6053</v>
      </c>
      <c r="L31" s="10">
        <v>6406</v>
      </c>
      <c r="M31" s="10">
        <v>5959</v>
      </c>
      <c r="N31" s="10">
        <v>6661</v>
      </c>
      <c r="O31" s="10">
        <v>6064</v>
      </c>
      <c r="P31" s="19">
        <v>4506</v>
      </c>
      <c r="Q31" s="40"/>
    </row>
    <row r="32" spans="1:17" ht="12">
      <c r="A32" s="8"/>
      <c r="B32" s="47" t="s">
        <v>6</v>
      </c>
      <c r="C32" s="39">
        <v>4989</v>
      </c>
      <c r="D32" s="10">
        <v>4604</v>
      </c>
      <c r="E32" s="10">
        <v>4632</v>
      </c>
      <c r="F32" s="10">
        <v>4519</v>
      </c>
      <c r="G32" s="10">
        <v>4309</v>
      </c>
      <c r="H32" s="10">
        <v>4521</v>
      </c>
      <c r="I32" s="10">
        <v>4476</v>
      </c>
      <c r="J32" s="10">
        <v>4344</v>
      </c>
      <c r="K32" s="10">
        <v>4440</v>
      </c>
      <c r="L32" s="10">
        <v>4310</v>
      </c>
      <c r="M32" s="10">
        <v>4080</v>
      </c>
      <c r="N32" s="10">
        <v>3782</v>
      </c>
      <c r="O32" s="10">
        <v>3480</v>
      </c>
      <c r="P32" s="19">
        <v>3210</v>
      </c>
      <c r="Q32" s="40"/>
    </row>
    <row r="33" spans="1:17" ht="12">
      <c r="A33" s="8"/>
      <c r="B33" s="47" t="s">
        <v>7</v>
      </c>
      <c r="C33" s="39">
        <v>52</v>
      </c>
      <c r="D33" s="10">
        <v>40</v>
      </c>
      <c r="E33" s="10">
        <v>41</v>
      </c>
      <c r="F33" s="10">
        <v>34</v>
      </c>
      <c r="G33" s="10">
        <v>39</v>
      </c>
      <c r="H33" s="10">
        <v>29</v>
      </c>
      <c r="I33" s="10">
        <v>27</v>
      </c>
      <c r="J33" s="10">
        <v>18</v>
      </c>
      <c r="K33" s="10">
        <v>22</v>
      </c>
      <c r="L33" s="10">
        <v>22</v>
      </c>
      <c r="M33" s="10">
        <v>19</v>
      </c>
      <c r="N33" s="10">
        <v>13</v>
      </c>
      <c r="O33" s="10">
        <v>10</v>
      </c>
      <c r="P33" s="19">
        <v>6</v>
      </c>
      <c r="Q33" s="40"/>
    </row>
    <row r="34" spans="1:17" ht="12">
      <c r="A34" s="8"/>
      <c r="B34" s="47" t="s">
        <v>8</v>
      </c>
      <c r="C34" s="39">
        <v>1593</v>
      </c>
      <c r="D34" s="10">
        <v>857</v>
      </c>
      <c r="E34" s="10">
        <v>856</v>
      </c>
      <c r="F34" s="10">
        <v>810</v>
      </c>
      <c r="G34" s="10">
        <v>903</v>
      </c>
      <c r="H34" s="10">
        <v>996</v>
      </c>
      <c r="I34" s="10">
        <v>1062</v>
      </c>
      <c r="J34" s="10">
        <v>1135</v>
      </c>
      <c r="K34" s="10">
        <v>1230</v>
      </c>
      <c r="L34" s="10">
        <v>1356</v>
      </c>
      <c r="M34" s="10">
        <v>1406</v>
      </c>
      <c r="N34" s="10">
        <v>1397</v>
      </c>
      <c r="O34" s="10">
        <v>1519</v>
      </c>
      <c r="P34" s="19">
        <v>1549</v>
      </c>
      <c r="Q34" s="40"/>
    </row>
    <row r="35" spans="1:17" ht="12">
      <c r="A35" s="8"/>
      <c r="B35" s="47" t="s">
        <v>9</v>
      </c>
      <c r="C35" s="39">
        <v>3204</v>
      </c>
      <c r="D35" s="10">
        <v>3080</v>
      </c>
      <c r="E35" s="10">
        <v>3127</v>
      </c>
      <c r="F35" s="10">
        <v>3212</v>
      </c>
      <c r="G35" s="10">
        <v>3344</v>
      </c>
      <c r="H35" s="10">
        <v>3626</v>
      </c>
      <c r="I35" s="10">
        <v>3883</v>
      </c>
      <c r="J35" s="10">
        <v>3954</v>
      </c>
      <c r="K35" s="10">
        <v>4638</v>
      </c>
      <c r="L35" s="10">
        <v>4917</v>
      </c>
      <c r="M35" s="10">
        <v>4948</v>
      </c>
      <c r="N35" s="10">
        <v>4802</v>
      </c>
      <c r="O35" s="10">
        <v>4879</v>
      </c>
      <c r="P35" s="19">
        <v>4998</v>
      </c>
      <c r="Q35" s="40"/>
    </row>
    <row r="36" spans="1:17" ht="12">
      <c r="A36" s="8"/>
      <c r="B36" s="47" t="s">
        <v>10</v>
      </c>
      <c r="C36" s="39"/>
      <c r="D36" s="10">
        <v>882</v>
      </c>
      <c r="E36" s="10">
        <v>988</v>
      </c>
      <c r="F36" s="10">
        <v>1017</v>
      </c>
      <c r="G36" s="10">
        <v>1039</v>
      </c>
      <c r="H36" s="10">
        <v>1045</v>
      </c>
      <c r="I36" s="10">
        <v>982</v>
      </c>
      <c r="J36" s="10">
        <v>940</v>
      </c>
      <c r="K36" s="10">
        <v>914</v>
      </c>
      <c r="L36" s="10">
        <v>915</v>
      </c>
      <c r="M36" s="10">
        <v>894</v>
      </c>
      <c r="N36" s="10">
        <v>818</v>
      </c>
      <c r="O36" s="10">
        <v>795</v>
      </c>
      <c r="P36" s="19">
        <v>772</v>
      </c>
      <c r="Q36" s="40"/>
    </row>
    <row r="37" spans="1:17" ht="12">
      <c r="A37" s="8"/>
      <c r="B37" s="47" t="s">
        <v>11</v>
      </c>
      <c r="C37" s="39"/>
      <c r="D37" s="10">
        <v>1241</v>
      </c>
      <c r="E37" s="10">
        <v>2291</v>
      </c>
      <c r="F37" s="10">
        <v>3168</v>
      </c>
      <c r="G37" s="10">
        <v>3800</v>
      </c>
      <c r="H37" s="10">
        <v>4485</v>
      </c>
      <c r="I37" s="10">
        <v>4955</v>
      </c>
      <c r="J37" s="10">
        <v>5200</v>
      </c>
      <c r="K37" s="10">
        <v>5754</v>
      </c>
      <c r="L37" s="10">
        <v>5890</v>
      </c>
      <c r="M37" s="10">
        <v>6032</v>
      </c>
      <c r="N37" s="10">
        <v>5791</v>
      </c>
      <c r="O37" s="10">
        <v>5668</v>
      </c>
      <c r="P37" s="19">
        <v>5949</v>
      </c>
      <c r="Q37" s="40"/>
    </row>
    <row r="38" spans="1:17" s="7" customFormat="1" ht="12.75">
      <c r="A38" s="4"/>
      <c r="B38" s="48" t="s">
        <v>12</v>
      </c>
      <c r="C38" s="41">
        <v>93419</v>
      </c>
      <c r="D38" s="16">
        <v>93852</v>
      </c>
      <c r="E38" s="16">
        <v>107837</v>
      </c>
      <c r="F38" s="16">
        <v>109624</v>
      </c>
      <c r="G38" s="16">
        <v>111504</v>
      </c>
      <c r="H38" s="16">
        <v>114782</v>
      </c>
      <c r="I38" s="16">
        <v>113494</v>
      </c>
      <c r="J38" s="16">
        <v>108623</v>
      </c>
      <c r="K38" s="16">
        <v>114101</v>
      </c>
      <c r="L38" s="16">
        <v>118523</v>
      </c>
      <c r="M38" s="16">
        <v>118319</v>
      </c>
      <c r="N38" s="16">
        <v>121606</v>
      </c>
      <c r="O38" s="16">
        <v>121643</v>
      </c>
      <c r="P38" s="18">
        <v>113153</v>
      </c>
      <c r="Q38" s="42"/>
    </row>
    <row r="39" spans="1:17" ht="12">
      <c r="A39" s="8" t="s">
        <v>0</v>
      </c>
      <c r="B39" s="47" t="s">
        <v>1</v>
      </c>
      <c r="C39" s="39">
        <v>359817</v>
      </c>
      <c r="D39" s="10">
        <v>396235</v>
      </c>
      <c r="E39" s="10">
        <v>437345</v>
      </c>
      <c r="F39" s="10">
        <v>455392</v>
      </c>
      <c r="G39" s="10">
        <v>452795</v>
      </c>
      <c r="H39" s="10">
        <v>439365</v>
      </c>
      <c r="I39" s="10">
        <v>407919</v>
      </c>
      <c r="J39" s="10">
        <v>386607</v>
      </c>
      <c r="K39" s="10">
        <v>413139</v>
      </c>
      <c r="L39" s="10">
        <v>405312</v>
      </c>
      <c r="M39" s="10">
        <v>400652</v>
      </c>
      <c r="N39" s="10">
        <v>409794</v>
      </c>
      <c r="O39" s="10">
        <v>429349</v>
      </c>
      <c r="P39" s="19">
        <v>400814</v>
      </c>
      <c r="Q39" s="40"/>
    </row>
    <row r="40" spans="1:17" ht="12">
      <c r="A40" s="8"/>
      <c r="B40" s="47" t="s">
        <v>2</v>
      </c>
      <c r="C40" s="39">
        <v>63676</v>
      </c>
      <c r="D40" s="10">
        <v>58033</v>
      </c>
      <c r="E40" s="10">
        <v>67167</v>
      </c>
      <c r="F40" s="10">
        <v>67497</v>
      </c>
      <c r="G40" s="10">
        <v>71237</v>
      </c>
      <c r="H40" s="10">
        <v>75803</v>
      </c>
      <c r="I40" s="10">
        <v>74350</v>
      </c>
      <c r="J40" s="10">
        <v>67044</v>
      </c>
      <c r="K40" s="10">
        <v>67601</v>
      </c>
      <c r="L40" s="10">
        <v>69645</v>
      </c>
      <c r="M40" s="10">
        <v>74627</v>
      </c>
      <c r="N40" s="10">
        <v>76768</v>
      </c>
      <c r="O40" s="10">
        <v>76654</v>
      </c>
      <c r="P40" s="19">
        <v>68681</v>
      </c>
      <c r="Q40" s="40"/>
    </row>
    <row r="41" spans="1:17" ht="12">
      <c r="A41" s="8"/>
      <c r="B41" s="47" t="s">
        <v>3</v>
      </c>
      <c r="C41" s="39">
        <v>150204</v>
      </c>
      <c r="D41" s="10">
        <v>150652</v>
      </c>
      <c r="E41" s="10">
        <v>142921</v>
      </c>
      <c r="F41" s="10">
        <v>131378</v>
      </c>
      <c r="G41" s="10">
        <v>120097</v>
      </c>
      <c r="H41" s="10">
        <v>113984</v>
      </c>
      <c r="I41" s="10">
        <v>105778</v>
      </c>
      <c r="J41" s="10">
        <v>97970</v>
      </c>
      <c r="K41" s="10">
        <v>93360</v>
      </c>
      <c r="L41" s="10">
        <v>87500</v>
      </c>
      <c r="M41" s="10">
        <v>81223</v>
      </c>
      <c r="N41" s="10">
        <v>78709</v>
      </c>
      <c r="O41" s="10">
        <v>65216</v>
      </c>
      <c r="P41" s="19">
        <v>53557</v>
      </c>
      <c r="Q41" s="40"/>
    </row>
    <row r="42" spans="1:17" ht="12">
      <c r="A42" s="8"/>
      <c r="B42" s="47" t="s">
        <v>4</v>
      </c>
      <c r="C42" s="39">
        <v>47868</v>
      </c>
      <c r="D42" s="10">
        <v>49276</v>
      </c>
      <c r="E42" s="10">
        <v>50194</v>
      </c>
      <c r="F42" s="10">
        <v>35679</v>
      </c>
      <c r="G42" s="10">
        <v>41236</v>
      </c>
      <c r="H42" s="10">
        <v>46160</v>
      </c>
      <c r="I42" s="10">
        <v>48254</v>
      </c>
      <c r="J42" s="10">
        <v>44185</v>
      </c>
      <c r="K42" s="10">
        <v>44615</v>
      </c>
      <c r="L42" s="10">
        <v>43354</v>
      </c>
      <c r="M42" s="10">
        <v>44517</v>
      </c>
      <c r="N42" s="10">
        <v>48642</v>
      </c>
      <c r="O42" s="10">
        <v>48517</v>
      </c>
      <c r="P42" s="19">
        <v>46923</v>
      </c>
      <c r="Q42" s="40"/>
    </row>
    <row r="43" spans="1:17" ht="12">
      <c r="A43" s="8"/>
      <c r="B43" s="47" t="s">
        <v>5</v>
      </c>
      <c r="C43" s="39">
        <v>166950</v>
      </c>
      <c r="D43" s="10">
        <v>141671</v>
      </c>
      <c r="E43" s="10">
        <v>114677</v>
      </c>
      <c r="F43" s="10">
        <v>106063</v>
      </c>
      <c r="G43" s="10">
        <v>110581</v>
      </c>
      <c r="H43" s="10">
        <v>129615</v>
      </c>
      <c r="I43" s="10">
        <v>132274</v>
      </c>
      <c r="J43" s="10">
        <v>153947</v>
      </c>
      <c r="K43" s="10">
        <v>163453</v>
      </c>
      <c r="L43" s="10">
        <v>146165</v>
      </c>
      <c r="M43" s="10">
        <v>118620</v>
      </c>
      <c r="N43" s="10">
        <v>161971</v>
      </c>
      <c r="O43" s="10">
        <v>139653</v>
      </c>
      <c r="P43" s="19">
        <v>104333</v>
      </c>
      <c r="Q43" s="40"/>
    </row>
    <row r="44" spans="1:17" ht="12">
      <c r="A44" s="8"/>
      <c r="B44" s="47" t="s">
        <v>6</v>
      </c>
      <c r="C44" s="39">
        <v>107347</v>
      </c>
      <c r="D44" s="10">
        <v>105575</v>
      </c>
      <c r="E44" s="10">
        <v>109135</v>
      </c>
      <c r="F44" s="10">
        <v>109121</v>
      </c>
      <c r="G44" s="10">
        <v>108641</v>
      </c>
      <c r="H44" s="10">
        <v>112571</v>
      </c>
      <c r="I44" s="10">
        <v>113734</v>
      </c>
      <c r="J44" s="10">
        <v>114874</v>
      </c>
      <c r="K44" s="10">
        <v>119017</v>
      </c>
      <c r="L44" s="10">
        <v>119856</v>
      </c>
      <c r="M44" s="10">
        <v>116778</v>
      </c>
      <c r="N44" s="10">
        <v>112928</v>
      </c>
      <c r="O44" s="10">
        <v>109171</v>
      </c>
      <c r="P44" s="19">
        <v>104277</v>
      </c>
      <c r="Q44" s="40"/>
    </row>
    <row r="45" spans="1:17" ht="12">
      <c r="A45" s="8"/>
      <c r="B45" s="47" t="s">
        <v>7</v>
      </c>
      <c r="C45" s="39">
        <v>908</v>
      </c>
      <c r="D45" s="10">
        <v>1162</v>
      </c>
      <c r="E45" s="10">
        <v>974</v>
      </c>
      <c r="F45" s="10">
        <v>864</v>
      </c>
      <c r="G45" s="10">
        <v>1257</v>
      </c>
      <c r="H45" s="10">
        <v>751</v>
      </c>
      <c r="I45" s="10">
        <v>688</v>
      </c>
      <c r="J45" s="10">
        <v>547</v>
      </c>
      <c r="K45" s="10">
        <v>515</v>
      </c>
      <c r="L45" s="10">
        <v>613</v>
      </c>
      <c r="M45" s="10">
        <v>614</v>
      </c>
      <c r="N45" s="10">
        <v>623</v>
      </c>
      <c r="O45" s="10">
        <v>430</v>
      </c>
      <c r="P45" s="19">
        <v>260</v>
      </c>
      <c r="Q45" s="40"/>
    </row>
    <row r="46" spans="1:17" ht="12">
      <c r="A46" s="8"/>
      <c r="B46" s="47" t="s">
        <v>8</v>
      </c>
      <c r="C46" s="39">
        <v>29537</v>
      </c>
      <c r="D46" s="10">
        <v>16119</v>
      </c>
      <c r="E46" s="10">
        <v>10799</v>
      </c>
      <c r="F46" s="10">
        <v>14727</v>
      </c>
      <c r="G46" s="10">
        <v>15377</v>
      </c>
      <c r="H46" s="10">
        <v>15340</v>
      </c>
      <c r="I46" s="10">
        <v>15452</v>
      </c>
      <c r="J46" s="10">
        <v>14909</v>
      </c>
      <c r="K46" s="10">
        <v>14491</v>
      </c>
      <c r="L46" s="10">
        <v>14635</v>
      </c>
      <c r="M46" s="10">
        <v>14555</v>
      </c>
      <c r="N46" s="10">
        <v>14903</v>
      </c>
      <c r="O46" s="10">
        <v>14466</v>
      </c>
      <c r="P46" s="19">
        <v>14326</v>
      </c>
      <c r="Q46" s="40"/>
    </row>
    <row r="47" spans="1:17" ht="12">
      <c r="A47" s="8"/>
      <c r="B47" s="47" t="s">
        <v>9</v>
      </c>
      <c r="C47" s="39">
        <v>86787</v>
      </c>
      <c r="D47" s="10">
        <v>84378</v>
      </c>
      <c r="E47" s="10">
        <v>86031</v>
      </c>
      <c r="F47" s="10">
        <v>86930</v>
      </c>
      <c r="G47" s="10">
        <v>88706</v>
      </c>
      <c r="H47" s="10">
        <v>90651</v>
      </c>
      <c r="I47" s="10">
        <v>94382</v>
      </c>
      <c r="J47" s="10">
        <v>99261</v>
      </c>
      <c r="K47" s="10">
        <v>110292</v>
      </c>
      <c r="L47" s="10">
        <v>115520</v>
      </c>
      <c r="M47" s="10">
        <v>116807</v>
      </c>
      <c r="N47" s="10">
        <v>115900</v>
      </c>
      <c r="O47" s="10">
        <v>119072</v>
      </c>
      <c r="P47" s="19">
        <v>124680</v>
      </c>
      <c r="Q47" s="40"/>
    </row>
    <row r="48" spans="1:17" ht="12">
      <c r="A48" s="8"/>
      <c r="B48" s="47" t="s">
        <v>10</v>
      </c>
      <c r="C48" s="39">
        <v>0</v>
      </c>
      <c r="D48" s="10">
        <v>11637</v>
      </c>
      <c r="E48" s="10">
        <v>12903</v>
      </c>
      <c r="F48" s="10">
        <v>12964</v>
      </c>
      <c r="G48" s="10">
        <v>12425</v>
      </c>
      <c r="H48" s="10">
        <v>11733</v>
      </c>
      <c r="I48" s="10">
        <v>10859</v>
      </c>
      <c r="J48" s="10">
        <v>9398</v>
      </c>
      <c r="K48" s="10">
        <v>8656</v>
      </c>
      <c r="L48" s="10">
        <v>7943</v>
      </c>
      <c r="M48" s="10">
        <v>7428</v>
      </c>
      <c r="N48" s="10">
        <v>6174</v>
      </c>
      <c r="O48" s="10">
        <v>5714</v>
      </c>
      <c r="P48" s="19">
        <v>5853</v>
      </c>
      <c r="Q48" s="40"/>
    </row>
    <row r="49" spans="1:17" ht="12">
      <c r="A49" s="8"/>
      <c r="B49" s="47" t="s">
        <v>11</v>
      </c>
      <c r="C49" s="39">
        <v>0</v>
      </c>
      <c r="D49" s="10">
        <v>27337</v>
      </c>
      <c r="E49" s="10">
        <v>48676</v>
      </c>
      <c r="F49" s="10">
        <v>66256</v>
      </c>
      <c r="G49" s="10">
        <v>81258</v>
      </c>
      <c r="H49" s="10">
        <v>94102</v>
      </c>
      <c r="I49" s="10">
        <v>103223</v>
      </c>
      <c r="J49" s="10">
        <v>109831</v>
      </c>
      <c r="K49" s="10">
        <v>122029</v>
      </c>
      <c r="L49" s="10">
        <v>124616</v>
      </c>
      <c r="M49" s="10">
        <v>130249</v>
      </c>
      <c r="N49" s="10">
        <v>126536</v>
      </c>
      <c r="O49" s="10">
        <v>125840</v>
      </c>
      <c r="P49" s="19">
        <v>139176</v>
      </c>
      <c r="Q49" s="40"/>
    </row>
    <row r="50" spans="1:17" s="7" customFormat="1" ht="12.75">
      <c r="A50" s="4"/>
      <c r="B50" s="48" t="s">
        <v>12</v>
      </c>
      <c r="C50" s="41">
        <v>1013094</v>
      </c>
      <c r="D50" s="16">
        <v>1042075</v>
      </c>
      <c r="E50" s="16">
        <v>1080822</v>
      </c>
      <c r="F50" s="16">
        <v>1086871</v>
      </c>
      <c r="G50" s="16">
        <v>1103610</v>
      </c>
      <c r="H50" s="16">
        <v>1130075</v>
      </c>
      <c r="I50" s="16">
        <v>1106913</v>
      </c>
      <c r="J50" s="16">
        <v>1098573</v>
      </c>
      <c r="K50" s="16">
        <v>1157168</v>
      </c>
      <c r="L50" s="16">
        <v>1135159</v>
      </c>
      <c r="M50" s="16">
        <v>1106070</v>
      </c>
      <c r="N50" s="16">
        <v>1152948</v>
      </c>
      <c r="O50" s="16">
        <v>1134082</v>
      </c>
      <c r="P50" s="18">
        <v>1062880</v>
      </c>
      <c r="Q50" s="42"/>
    </row>
    <row r="51" spans="1:17" ht="12">
      <c r="A51" s="14" t="s">
        <v>29</v>
      </c>
      <c r="B51" s="22"/>
      <c r="C51" s="20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52"/>
    </row>
    <row r="52" spans="1:17" s="7" customFormat="1" ht="12">
      <c r="A52" s="14"/>
      <c r="B52" s="22"/>
      <c r="C52" s="37">
        <v>2001</v>
      </c>
      <c r="D52" s="16">
        <v>2002</v>
      </c>
      <c r="E52" s="15">
        <v>2003</v>
      </c>
      <c r="F52" s="15">
        <v>2004</v>
      </c>
      <c r="G52" s="15">
        <v>2005</v>
      </c>
      <c r="H52" s="15">
        <v>2006</v>
      </c>
      <c r="I52" s="15">
        <v>2007</v>
      </c>
      <c r="J52" s="15">
        <v>2008</v>
      </c>
      <c r="K52" s="15">
        <v>2009</v>
      </c>
      <c r="L52" s="15">
        <v>2010</v>
      </c>
      <c r="M52" s="15">
        <v>2011</v>
      </c>
      <c r="N52" s="15">
        <v>2012</v>
      </c>
      <c r="O52" s="15">
        <v>2013</v>
      </c>
      <c r="P52" s="15">
        <v>2014</v>
      </c>
      <c r="Q52" s="12"/>
    </row>
    <row r="53" spans="1:17" s="3" customFormat="1" ht="12">
      <c r="A53" s="6" t="s">
        <v>13</v>
      </c>
      <c r="C53" s="43">
        <v>3933462.68</v>
      </c>
      <c r="D53" s="10">
        <v>3941901.2000000114</v>
      </c>
      <c r="E53" s="10">
        <v>3952370.9875</v>
      </c>
      <c r="F53" s="10">
        <v>3960517</v>
      </c>
      <c r="G53" s="10">
        <v>3984952.75</v>
      </c>
      <c r="H53" s="10">
        <v>4016668.75</v>
      </c>
      <c r="I53" s="10">
        <v>4049758.043108975</v>
      </c>
      <c r="J53" s="10">
        <v>4079656.5000000084</v>
      </c>
      <c r="K53" s="10">
        <v>4099640.25</v>
      </c>
      <c r="L53" s="10">
        <v>4120499.750000008</v>
      </c>
      <c r="M53" s="10">
        <v>4136499</v>
      </c>
      <c r="N53" s="10">
        <v>4144124.2499988475</v>
      </c>
      <c r="O53" s="10">
        <v>4149702</v>
      </c>
      <c r="P53" s="10">
        <v>4150527</v>
      </c>
      <c r="Q53" s="49"/>
    </row>
    <row r="54" spans="1:17" s="3" customFormat="1" ht="12">
      <c r="A54" s="6" t="s">
        <v>15</v>
      </c>
      <c r="C54" s="43">
        <v>631406.08</v>
      </c>
      <c r="D54" s="10">
        <v>642296.9824999964</v>
      </c>
      <c r="E54" s="10">
        <v>654374.0125</v>
      </c>
      <c r="F54" s="10">
        <v>661157</v>
      </c>
      <c r="G54" s="10">
        <v>671080.5000000019</v>
      </c>
      <c r="H54" s="10">
        <v>681606.4999999993</v>
      </c>
      <c r="I54" s="10">
        <v>691898.7622668298</v>
      </c>
      <c r="J54" s="10">
        <v>708334.500000005</v>
      </c>
      <c r="K54" s="10">
        <v>725675.2500000006</v>
      </c>
      <c r="L54" s="10">
        <v>741700.5000000017</v>
      </c>
      <c r="M54" s="10">
        <v>757194.7499999987</v>
      </c>
      <c r="N54" s="10">
        <v>769197.7499999781</v>
      </c>
      <c r="O54" s="10">
        <v>777136</v>
      </c>
      <c r="P54" s="10">
        <v>780640</v>
      </c>
      <c r="Q54" s="49"/>
    </row>
    <row r="55" spans="1:17" s="3" customFormat="1" ht="12">
      <c r="A55" s="6" t="s">
        <v>14</v>
      </c>
      <c r="C55" s="43">
        <v>2163341.29</v>
      </c>
      <c r="D55" s="10">
        <v>2173886.847500045</v>
      </c>
      <c r="E55" s="10">
        <v>2184009.2</v>
      </c>
      <c r="F55" s="10">
        <v>2196983</v>
      </c>
      <c r="G55" s="10">
        <v>2220178.5</v>
      </c>
      <c r="H55" s="10">
        <v>2242543</v>
      </c>
      <c r="I55" s="10">
        <v>2265797</v>
      </c>
      <c r="J55" s="10">
        <v>2285275.5000000116</v>
      </c>
      <c r="K55" s="10">
        <v>2300188.499999992</v>
      </c>
      <c r="L55" s="10">
        <v>2314634.0000000075</v>
      </c>
      <c r="M55" s="10">
        <v>2325909</v>
      </c>
      <c r="N55" s="10">
        <v>2328631.999999635</v>
      </c>
      <c r="O55" s="10">
        <v>2330235.2500000065</v>
      </c>
      <c r="P55" s="10">
        <v>2331075</v>
      </c>
      <c r="Q55" s="49"/>
    </row>
    <row r="56" spans="1:17" s="3" customFormat="1" ht="12">
      <c r="A56" s="37" t="s">
        <v>0</v>
      </c>
      <c r="B56" s="16"/>
      <c r="C56" s="37">
        <f>SUM(C53:C55)</f>
        <v>6728210.05</v>
      </c>
      <c r="D56" s="16">
        <f>SUM(D53:D55)</f>
        <v>6758085.030000052</v>
      </c>
      <c r="E56" s="16">
        <f>SUM(E53:E55)</f>
        <v>6790754.2</v>
      </c>
      <c r="F56" s="16">
        <f>SUM(F53:F55)</f>
        <v>6818657</v>
      </c>
      <c r="G56" s="16">
        <f>SUM(G53:G55)</f>
        <v>6876211.750000002</v>
      </c>
      <c r="H56" s="16">
        <f aca="true" t="shared" si="0" ref="H56:O56">SUM(H53:H55)</f>
        <v>6940818.249999999</v>
      </c>
      <c r="I56" s="16">
        <f t="shared" si="0"/>
        <v>7007453.805375805</v>
      </c>
      <c r="J56" s="16">
        <f t="shared" si="0"/>
        <v>7073266.500000024</v>
      </c>
      <c r="K56" s="16">
        <f t="shared" si="0"/>
        <v>7125503.999999993</v>
      </c>
      <c r="L56" s="16">
        <f t="shared" si="0"/>
        <v>7176834.250000017</v>
      </c>
      <c r="M56" s="16">
        <f t="shared" si="0"/>
        <v>7219602.749999999</v>
      </c>
      <c r="N56" s="16">
        <f t="shared" si="0"/>
        <v>7241953.9999984605</v>
      </c>
      <c r="O56" s="16">
        <f t="shared" si="0"/>
        <v>7257073.2500000065</v>
      </c>
      <c r="P56" s="16">
        <v>7262242</v>
      </c>
      <c r="Q56" s="50"/>
    </row>
    <row r="57" spans="1:17" ht="12">
      <c r="A57" s="14"/>
      <c r="B57" s="22"/>
      <c r="C57" s="20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51"/>
    </row>
    <row r="58" spans="1:17" ht="12">
      <c r="A58" s="14" t="s">
        <v>1</v>
      </c>
      <c r="B58" s="22"/>
      <c r="C58" s="20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52"/>
    </row>
    <row r="59" spans="1:17" ht="12">
      <c r="A59" s="14"/>
      <c r="B59" s="22"/>
      <c r="C59" s="37">
        <v>2001</v>
      </c>
      <c r="D59" s="16">
        <v>2002</v>
      </c>
      <c r="E59" s="15">
        <v>2003</v>
      </c>
      <c r="F59" s="15">
        <v>2004</v>
      </c>
      <c r="G59" s="15">
        <v>2005</v>
      </c>
      <c r="H59" s="15">
        <v>2006</v>
      </c>
      <c r="I59" s="15">
        <v>2007</v>
      </c>
      <c r="J59" s="15">
        <v>2008</v>
      </c>
      <c r="K59" s="15">
        <v>2009</v>
      </c>
      <c r="L59" s="15">
        <v>2010</v>
      </c>
      <c r="M59" s="15">
        <v>2011</v>
      </c>
      <c r="N59" s="15">
        <v>2012</v>
      </c>
      <c r="O59" s="15">
        <v>2013</v>
      </c>
      <c r="P59" s="15">
        <v>2014</v>
      </c>
      <c r="Q59" s="12"/>
    </row>
    <row r="60" spans="1:17" ht="12">
      <c r="A60" s="6" t="s">
        <v>13</v>
      </c>
      <c r="B60" s="3"/>
      <c r="C60" s="43">
        <f>C3</f>
        <v>133500</v>
      </c>
      <c r="D60" s="10">
        <f aca="true" t="shared" si="1" ref="D60:P60">D3</f>
        <v>150578</v>
      </c>
      <c r="E60" s="10">
        <f t="shared" si="1"/>
        <v>168035</v>
      </c>
      <c r="F60" s="10">
        <f t="shared" si="1"/>
        <v>176908</v>
      </c>
      <c r="G60" s="10">
        <f t="shared" si="1"/>
        <v>170568</v>
      </c>
      <c r="H60" s="10">
        <f t="shared" si="1"/>
        <v>160484</v>
      </c>
      <c r="I60" s="10">
        <f t="shared" si="1"/>
        <v>141077</v>
      </c>
      <c r="J60" s="10">
        <f t="shared" si="1"/>
        <v>133406</v>
      </c>
      <c r="K60" s="10">
        <f t="shared" si="1"/>
        <v>151298</v>
      </c>
      <c r="L60" s="10">
        <f t="shared" si="1"/>
        <v>145360</v>
      </c>
      <c r="M60" s="10">
        <f t="shared" si="1"/>
        <v>142382</v>
      </c>
      <c r="N60" s="10">
        <f t="shared" si="1"/>
        <v>146940</v>
      </c>
      <c r="O60" s="10">
        <f t="shared" si="1"/>
        <v>160528</v>
      </c>
      <c r="P60" s="10">
        <f t="shared" si="1"/>
        <v>151342</v>
      </c>
      <c r="Q60" s="49"/>
    </row>
    <row r="61" spans="1:17" ht="12">
      <c r="A61" s="6" t="s">
        <v>15</v>
      </c>
      <c r="B61" s="3"/>
      <c r="C61" s="43">
        <f>C27</f>
        <v>52812</v>
      </c>
      <c r="D61" s="10">
        <f aca="true" t="shared" si="2" ref="D61:P61">D27</f>
        <v>59993</v>
      </c>
      <c r="E61" s="10">
        <f t="shared" si="2"/>
        <v>65955</v>
      </c>
      <c r="F61" s="10">
        <f t="shared" si="2"/>
        <v>67559</v>
      </c>
      <c r="G61" s="10">
        <f t="shared" si="2"/>
        <v>69119</v>
      </c>
      <c r="H61" s="10">
        <f t="shared" si="2"/>
        <v>70441</v>
      </c>
      <c r="I61" s="10">
        <f t="shared" si="2"/>
        <v>68414</v>
      </c>
      <c r="J61" s="10">
        <f t="shared" si="2"/>
        <v>65582</v>
      </c>
      <c r="K61" s="10">
        <f t="shared" si="2"/>
        <v>68835</v>
      </c>
      <c r="L61" s="10">
        <f t="shared" si="2"/>
        <v>72430</v>
      </c>
      <c r="M61" s="10">
        <f t="shared" si="2"/>
        <v>72631</v>
      </c>
      <c r="N61" s="10">
        <f t="shared" si="2"/>
        <v>74982</v>
      </c>
      <c r="O61" s="10">
        <f t="shared" si="2"/>
        <v>76564</v>
      </c>
      <c r="P61" s="10">
        <f t="shared" si="2"/>
        <v>71011</v>
      </c>
      <c r="Q61" s="49"/>
    </row>
    <row r="62" spans="1:17" ht="12">
      <c r="A62" s="6" t="s">
        <v>14</v>
      </c>
      <c r="B62" s="3"/>
      <c r="C62" s="43">
        <f>C15</f>
        <v>173505</v>
      </c>
      <c r="D62" s="10">
        <f aca="true" t="shared" si="3" ref="D62:P62">D15</f>
        <v>185664</v>
      </c>
      <c r="E62" s="10">
        <f t="shared" si="3"/>
        <v>203355</v>
      </c>
      <c r="F62" s="10">
        <f t="shared" si="3"/>
        <v>210925</v>
      </c>
      <c r="G62" s="10">
        <f t="shared" si="3"/>
        <v>213108</v>
      </c>
      <c r="H62" s="10">
        <f t="shared" si="3"/>
        <v>208440</v>
      </c>
      <c r="I62" s="10">
        <f t="shared" si="3"/>
        <v>198428</v>
      </c>
      <c r="J62" s="10">
        <f t="shared" si="3"/>
        <v>187619</v>
      </c>
      <c r="K62" s="10">
        <f t="shared" si="3"/>
        <v>193006</v>
      </c>
      <c r="L62" s="10">
        <f t="shared" si="3"/>
        <v>187522</v>
      </c>
      <c r="M62" s="10">
        <f t="shared" si="3"/>
        <v>185639</v>
      </c>
      <c r="N62" s="10">
        <f t="shared" si="3"/>
        <v>187872</v>
      </c>
      <c r="O62" s="10">
        <f t="shared" si="3"/>
        <v>192257</v>
      </c>
      <c r="P62" s="10">
        <f t="shared" si="3"/>
        <v>178461</v>
      </c>
      <c r="Q62" s="49"/>
    </row>
    <row r="63" spans="1:17" ht="12">
      <c r="A63" s="37" t="s">
        <v>0</v>
      </c>
      <c r="B63" s="16"/>
      <c r="C63" s="37">
        <f>SUM(C60:C62)</f>
        <v>359817</v>
      </c>
      <c r="D63" s="16">
        <f aca="true" t="shared" si="4" ref="D63:P63">SUM(D60:D62)</f>
        <v>396235</v>
      </c>
      <c r="E63" s="16">
        <f t="shared" si="4"/>
        <v>437345</v>
      </c>
      <c r="F63" s="16">
        <f t="shared" si="4"/>
        <v>455392</v>
      </c>
      <c r="G63" s="16">
        <f t="shared" si="4"/>
        <v>452795</v>
      </c>
      <c r="H63" s="16">
        <f t="shared" si="4"/>
        <v>439365</v>
      </c>
      <c r="I63" s="16">
        <f t="shared" si="4"/>
        <v>407919</v>
      </c>
      <c r="J63" s="16">
        <f t="shared" si="4"/>
        <v>386607</v>
      </c>
      <c r="K63" s="16">
        <f t="shared" si="4"/>
        <v>413139</v>
      </c>
      <c r="L63" s="16">
        <f t="shared" si="4"/>
        <v>405312</v>
      </c>
      <c r="M63" s="16">
        <f t="shared" si="4"/>
        <v>400652</v>
      </c>
      <c r="N63" s="16">
        <f t="shared" si="4"/>
        <v>409794</v>
      </c>
      <c r="O63" s="16">
        <f t="shared" si="4"/>
        <v>429349</v>
      </c>
      <c r="P63" s="16">
        <f t="shared" si="4"/>
        <v>400814</v>
      </c>
      <c r="Q63" s="50"/>
    </row>
    <row r="64" spans="1:17" ht="12">
      <c r="A64" s="14"/>
      <c r="B64" s="22"/>
      <c r="C64" s="20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51"/>
    </row>
    <row r="65" spans="1:17" ht="12">
      <c r="A65" s="14" t="s">
        <v>5</v>
      </c>
      <c r="B65" s="22"/>
      <c r="C65" s="20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52"/>
    </row>
    <row r="66" spans="1:17" ht="12">
      <c r="A66" s="14"/>
      <c r="B66" s="22"/>
      <c r="C66" s="37">
        <v>2001</v>
      </c>
      <c r="D66" s="16">
        <v>2002</v>
      </c>
      <c r="E66" s="15">
        <v>2003</v>
      </c>
      <c r="F66" s="15">
        <v>2004</v>
      </c>
      <c r="G66" s="15">
        <v>2005</v>
      </c>
      <c r="H66" s="15">
        <v>2006</v>
      </c>
      <c r="I66" s="15">
        <v>2007</v>
      </c>
      <c r="J66" s="15">
        <v>2008</v>
      </c>
      <c r="K66" s="15">
        <v>2009</v>
      </c>
      <c r="L66" s="15">
        <v>2010</v>
      </c>
      <c r="M66" s="15">
        <v>2011</v>
      </c>
      <c r="N66" s="15">
        <v>2012</v>
      </c>
      <c r="O66" s="15">
        <v>2013</v>
      </c>
      <c r="P66" s="15">
        <v>2014</v>
      </c>
      <c r="Q66" s="12"/>
    </row>
    <row r="67" spans="1:17" ht="12">
      <c r="A67" s="6" t="s">
        <v>13</v>
      </c>
      <c r="B67" s="3"/>
      <c r="C67" s="43">
        <f>C7</f>
        <v>113150</v>
      </c>
      <c r="D67" s="10">
        <f aca="true" t="shared" si="5" ref="D67:P67">D7</f>
        <v>94468</v>
      </c>
      <c r="E67" s="10">
        <f t="shared" si="5"/>
        <v>75252</v>
      </c>
      <c r="F67" s="10">
        <f t="shared" si="5"/>
        <v>66938</v>
      </c>
      <c r="G67" s="10">
        <f t="shared" si="5"/>
        <v>68229</v>
      </c>
      <c r="H67" s="10">
        <f t="shared" si="5"/>
        <v>83658</v>
      </c>
      <c r="I67" s="10">
        <f t="shared" si="5"/>
        <v>81314</v>
      </c>
      <c r="J67" s="10">
        <f t="shared" si="5"/>
        <v>99296</v>
      </c>
      <c r="K67" s="10">
        <f t="shared" si="5"/>
        <v>102505</v>
      </c>
      <c r="L67" s="10">
        <f t="shared" si="5"/>
        <v>86603</v>
      </c>
      <c r="M67" s="10">
        <f t="shared" si="5"/>
        <v>70268</v>
      </c>
      <c r="N67" s="10">
        <f t="shared" si="5"/>
        <v>96731</v>
      </c>
      <c r="O67" s="10">
        <f t="shared" si="5"/>
        <v>84445</v>
      </c>
      <c r="P67" s="10">
        <f t="shared" si="5"/>
        <v>64172</v>
      </c>
      <c r="Q67" s="49"/>
    </row>
    <row r="68" spans="1:17" ht="12">
      <c r="A68" s="6" t="s">
        <v>15</v>
      </c>
      <c r="B68" s="3"/>
      <c r="C68" s="43">
        <f>C31</f>
        <v>4937</v>
      </c>
      <c r="D68" s="10">
        <f aca="true" t="shared" si="6" ref="D68:P68">D31</f>
        <v>4190</v>
      </c>
      <c r="E68" s="10">
        <f t="shared" si="6"/>
        <v>3783</v>
      </c>
      <c r="F68" s="10">
        <f t="shared" si="6"/>
        <v>3935</v>
      </c>
      <c r="G68" s="10">
        <f t="shared" si="6"/>
        <v>4230</v>
      </c>
      <c r="H68" s="10">
        <f t="shared" si="6"/>
        <v>4855</v>
      </c>
      <c r="I68" s="10">
        <f t="shared" si="6"/>
        <v>4909</v>
      </c>
      <c r="J68" s="10">
        <f t="shared" si="6"/>
        <v>4769</v>
      </c>
      <c r="K68" s="10">
        <f t="shared" si="6"/>
        <v>6053</v>
      </c>
      <c r="L68" s="10">
        <f t="shared" si="6"/>
        <v>6406</v>
      </c>
      <c r="M68" s="10">
        <f t="shared" si="6"/>
        <v>5959</v>
      </c>
      <c r="N68" s="10">
        <f t="shared" si="6"/>
        <v>6661</v>
      </c>
      <c r="O68" s="10">
        <f t="shared" si="6"/>
        <v>6064</v>
      </c>
      <c r="P68" s="10">
        <f t="shared" si="6"/>
        <v>4506</v>
      </c>
      <c r="Q68" s="49"/>
    </row>
    <row r="69" spans="1:17" ht="12">
      <c r="A69" s="6" t="s">
        <v>14</v>
      </c>
      <c r="B69" s="3"/>
      <c r="C69" s="43">
        <f>C19</f>
        <v>48863</v>
      </c>
      <c r="D69" s="10">
        <f aca="true" t="shared" si="7" ref="D69:P69">D19</f>
        <v>43013</v>
      </c>
      <c r="E69" s="10">
        <f t="shared" si="7"/>
        <v>35642</v>
      </c>
      <c r="F69" s="10">
        <f t="shared" si="7"/>
        <v>35190</v>
      </c>
      <c r="G69" s="10">
        <f t="shared" si="7"/>
        <v>38122</v>
      </c>
      <c r="H69" s="10">
        <f t="shared" si="7"/>
        <v>41102</v>
      </c>
      <c r="I69" s="10">
        <f t="shared" si="7"/>
        <v>46051</v>
      </c>
      <c r="J69" s="10">
        <f t="shared" si="7"/>
        <v>49882</v>
      </c>
      <c r="K69" s="10">
        <f t="shared" si="7"/>
        <v>54895</v>
      </c>
      <c r="L69" s="10">
        <f t="shared" si="7"/>
        <v>53156</v>
      </c>
      <c r="M69" s="10">
        <f t="shared" si="7"/>
        <v>42393</v>
      </c>
      <c r="N69" s="10">
        <f t="shared" si="7"/>
        <v>58579</v>
      </c>
      <c r="O69" s="10">
        <f t="shared" si="7"/>
        <v>49144</v>
      </c>
      <c r="P69" s="10">
        <f t="shared" si="7"/>
        <v>35655</v>
      </c>
      <c r="Q69" s="49"/>
    </row>
    <row r="70" spans="1:17" ht="12">
      <c r="A70" s="37" t="s">
        <v>0</v>
      </c>
      <c r="B70" s="16"/>
      <c r="C70" s="37">
        <f aca="true" t="shared" si="8" ref="C70:P70">SUM(C67:C69)</f>
        <v>166950</v>
      </c>
      <c r="D70" s="16">
        <f t="shared" si="8"/>
        <v>141671</v>
      </c>
      <c r="E70" s="16">
        <f t="shared" si="8"/>
        <v>114677</v>
      </c>
      <c r="F70" s="16">
        <f t="shared" si="8"/>
        <v>106063</v>
      </c>
      <c r="G70" s="16">
        <f t="shared" si="8"/>
        <v>110581</v>
      </c>
      <c r="H70" s="16">
        <f t="shared" si="8"/>
        <v>129615</v>
      </c>
      <c r="I70" s="16">
        <f t="shared" si="8"/>
        <v>132274</v>
      </c>
      <c r="J70" s="16">
        <f t="shared" si="8"/>
        <v>153947</v>
      </c>
      <c r="K70" s="16">
        <f t="shared" si="8"/>
        <v>163453</v>
      </c>
      <c r="L70" s="16">
        <f t="shared" si="8"/>
        <v>146165</v>
      </c>
      <c r="M70" s="16">
        <f t="shared" si="8"/>
        <v>118620</v>
      </c>
      <c r="N70" s="16">
        <f t="shared" si="8"/>
        <v>161971</v>
      </c>
      <c r="O70" s="16">
        <f t="shared" si="8"/>
        <v>139653</v>
      </c>
      <c r="P70" s="16">
        <f t="shared" si="8"/>
        <v>104333</v>
      </c>
      <c r="Q70" s="50"/>
    </row>
    <row r="71" spans="1:17" ht="12">
      <c r="A71" s="14"/>
      <c r="B71" s="22"/>
      <c r="C71" s="20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51"/>
    </row>
    <row r="72" spans="1:17" ht="12">
      <c r="A72" s="14" t="s">
        <v>17</v>
      </c>
      <c r="B72" s="22"/>
      <c r="C72" s="20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52"/>
    </row>
    <row r="73" spans="1:17" ht="12">
      <c r="A73" s="14"/>
      <c r="B73" s="22"/>
      <c r="C73" s="37">
        <v>2001</v>
      </c>
      <c r="D73" s="16">
        <v>2002</v>
      </c>
      <c r="E73" s="15">
        <v>2003</v>
      </c>
      <c r="F73" s="15">
        <v>2004</v>
      </c>
      <c r="G73" s="15">
        <v>2005</v>
      </c>
      <c r="H73" s="15">
        <v>2006</v>
      </c>
      <c r="I73" s="15">
        <v>2007</v>
      </c>
      <c r="J73" s="15">
        <v>2008</v>
      </c>
      <c r="K73" s="15">
        <v>2009</v>
      </c>
      <c r="L73" s="15">
        <v>2010</v>
      </c>
      <c r="M73" s="15">
        <v>2011</v>
      </c>
      <c r="N73" s="15">
        <v>2012</v>
      </c>
      <c r="O73" s="15">
        <v>2013</v>
      </c>
      <c r="P73" s="15">
        <v>2014</v>
      </c>
      <c r="Q73" s="12"/>
    </row>
    <row r="74" spans="1:17" ht="12">
      <c r="A74" s="6" t="s">
        <v>13</v>
      </c>
      <c r="B74" s="3"/>
      <c r="C74" s="43">
        <f>C8</f>
        <v>71141</v>
      </c>
      <c r="D74" s="10">
        <f aca="true" t="shared" si="9" ref="D74:P74">D8</f>
        <v>70284</v>
      </c>
      <c r="E74" s="10">
        <f t="shared" si="9"/>
        <v>73046</v>
      </c>
      <c r="F74" s="10">
        <f t="shared" si="9"/>
        <v>73431</v>
      </c>
      <c r="G74" s="10">
        <f t="shared" si="9"/>
        <v>73612</v>
      </c>
      <c r="H74" s="10">
        <f t="shared" si="9"/>
        <v>76523</v>
      </c>
      <c r="I74" s="10">
        <f t="shared" si="9"/>
        <v>77647</v>
      </c>
      <c r="J74" s="10">
        <f t="shared" si="9"/>
        <v>78733</v>
      </c>
      <c r="K74" s="10">
        <f t="shared" si="9"/>
        <v>81449</v>
      </c>
      <c r="L74" s="10">
        <f t="shared" si="9"/>
        <v>82467</v>
      </c>
      <c r="M74" s="10">
        <f t="shared" si="9"/>
        <v>81207</v>
      </c>
      <c r="N74" s="10">
        <f t="shared" si="9"/>
        <v>79193</v>
      </c>
      <c r="O74" s="10">
        <f t="shared" si="9"/>
        <v>77157</v>
      </c>
      <c r="P74" s="10">
        <f t="shared" si="9"/>
        <v>73506</v>
      </c>
      <c r="Q74" s="49"/>
    </row>
    <row r="75" spans="1:17" ht="12">
      <c r="A75" s="6" t="s">
        <v>15</v>
      </c>
      <c r="B75" s="3"/>
      <c r="C75" s="43">
        <f>C32</f>
        <v>4989</v>
      </c>
      <c r="D75" s="10">
        <f aca="true" t="shared" si="10" ref="D75:P75">D32</f>
        <v>4604</v>
      </c>
      <c r="E75" s="10">
        <f t="shared" si="10"/>
        <v>4632</v>
      </c>
      <c r="F75" s="10">
        <f t="shared" si="10"/>
        <v>4519</v>
      </c>
      <c r="G75" s="10">
        <f t="shared" si="10"/>
        <v>4309</v>
      </c>
      <c r="H75" s="10">
        <f t="shared" si="10"/>
        <v>4521</v>
      </c>
      <c r="I75" s="10">
        <f t="shared" si="10"/>
        <v>4476</v>
      </c>
      <c r="J75" s="10">
        <f t="shared" si="10"/>
        <v>4344</v>
      </c>
      <c r="K75" s="10">
        <f t="shared" si="10"/>
        <v>4440</v>
      </c>
      <c r="L75" s="10">
        <f t="shared" si="10"/>
        <v>4310</v>
      </c>
      <c r="M75" s="10">
        <f t="shared" si="10"/>
        <v>4080</v>
      </c>
      <c r="N75" s="10">
        <f t="shared" si="10"/>
        <v>3782</v>
      </c>
      <c r="O75" s="10">
        <f t="shared" si="10"/>
        <v>3480</v>
      </c>
      <c r="P75" s="10">
        <f t="shared" si="10"/>
        <v>3210</v>
      </c>
      <c r="Q75" s="49"/>
    </row>
    <row r="76" spans="1:17" ht="12">
      <c r="A76" s="6" t="s">
        <v>14</v>
      </c>
      <c r="B76" s="3"/>
      <c r="C76" s="43">
        <f>C20</f>
        <v>31217</v>
      </c>
      <c r="D76" s="10">
        <f aca="true" t="shared" si="11" ref="D76:P76">D20</f>
        <v>30687</v>
      </c>
      <c r="E76" s="10">
        <f t="shared" si="11"/>
        <v>31457</v>
      </c>
      <c r="F76" s="10">
        <f t="shared" si="11"/>
        <v>31171</v>
      </c>
      <c r="G76" s="10">
        <f t="shared" si="11"/>
        <v>30720</v>
      </c>
      <c r="H76" s="10">
        <f t="shared" si="11"/>
        <v>31527</v>
      </c>
      <c r="I76" s="10">
        <f t="shared" si="11"/>
        <v>31611</v>
      </c>
      <c r="J76" s="10">
        <f t="shared" si="11"/>
        <v>31797</v>
      </c>
      <c r="K76" s="10">
        <f t="shared" si="11"/>
        <v>33128</v>
      </c>
      <c r="L76" s="10">
        <f t="shared" si="11"/>
        <v>33079</v>
      </c>
      <c r="M76" s="10">
        <f t="shared" si="11"/>
        <v>31491</v>
      </c>
      <c r="N76" s="10">
        <f t="shared" si="11"/>
        <v>29953</v>
      </c>
      <c r="O76" s="10">
        <f t="shared" si="11"/>
        <v>28534</v>
      </c>
      <c r="P76" s="10">
        <f t="shared" si="11"/>
        <v>27561</v>
      </c>
      <c r="Q76" s="49"/>
    </row>
    <row r="77" spans="1:17" s="7" customFormat="1" ht="12">
      <c r="A77" s="37" t="s">
        <v>0</v>
      </c>
      <c r="B77" s="16"/>
      <c r="C77" s="37">
        <f aca="true" t="shared" si="12" ref="C77:P77">SUM(C74:C76)</f>
        <v>107347</v>
      </c>
      <c r="D77" s="16">
        <f t="shared" si="12"/>
        <v>105575</v>
      </c>
      <c r="E77" s="16">
        <f t="shared" si="12"/>
        <v>109135</v>
      </c>
      <c r="F77" s="16">
        <f t="shared" si="12"/>
        <v>109121</v>
      </c>
      <c r="G77" s="16">
        <f t="shared" si="12"/>
        <v>108641</v>
      </c>
      <c r="H77" s="16">
        <f t="shared" si="12"/>
        <v>112571</v>
      </c>
      <c r="I77" s="16">
        <f t="shared" si="12"/>
        <v>113734</v>
      </c>
      <c r="J77" s="16">
        <f t="shared" si="12"/>
        <v>114874</v>
      </c>
      <c r="K77" s="16">
        <f t="shared" si="12"/>
        <v>119017</v>
      </c>
      <c r="L77" s="16">
        <f t="shared" si="12"/>
        <v>119856</v>
      </c>
      <c r="M77" s="16">
        <f t="shared" si="12"/>
        <v>116778</v>
      </c>
      <c r="N77" s="16">
        <f t="shared" si="12"/>
        <v>112928</v>
      </c>
      <c r="O77" s="16">
        <f t="shared" si="12"/>
        <v>109171</v>
      </c>
      <c r="P77" s="16">
        <f t="shared" si="12"/>
        <v>104277</v>
      </c>
      <c r="Q77" s="50"/>
    </row>
    <row r="78" spans="1:17" ht="12">
      <c r="A78" s="14"/>
      <c r="B78" s="22"/>
      <c r="C78" s="20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51"/>
    </row>
    <row r="79" spans="1:17" ht="12">
      <c r="A79" s="14" t="s">
        <v>36</v>
      </c>
      <c r="B79" s="22"/>
      <c r="C79" s="20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52"/>
    </row>
    <row r="80" spans="1:17" ht="12">
      <c r="A80" s="14"/>
      <c r="B80" s="22"/>
      <c r="C80" s="37">
        <v>2001</v>
      </c>
      <c r="D80" s="16">
        <v>2002</v>
      </c>
      <c r="E80" s="15">
        <v>2003</v>
      </c>
      <c r="F80" s="15">
        <v>2004</v>
      </c>
      <c r="G80" s="15">
        <v>2005</v>
      </c>
      <c r="H80" s="15">
        <v>2006</v>
      </c>
      <c r="I80" s="15">
        <v>2007</v>
      </c>
      <c r="J80" s="15">
        <v>2008</v>
      </c>
      <c r="K80" s="15">
        <v>2009</v>
      </c>
      <c r="L80" s="15">
        <v>2010</v>
      </c>
      <c r="M80" s="15">
        <v>2011</v>
      </c>
      <c r="N80" s="15">
        <v>2012</v>
      </c>
      <c r="O80" s="15">
        <v>2013</v>
      </c>
      <c r="P80" s="15">
        <v>2014</v>
      </c>
      <c r="Q80" s="12"/>
    </row>
    <row r="81" spans="1:17" ht="12">
      <c r="A81" s="6" t="s">
        <v>13</v>
      </c>
      <c r="B81" s="3"/>
      <c r="C81" s="43">
        <f>C5</f>
        <v>87496</v>
      </c>
      <c r="D81" s="10">
        <f aca="true" t="shared" si="13" ref="D81:P81">D5</f>
        <v>86748</v>
      </c>
      <c r="E81" s="10">
        <f t="shared" si="13"/>
        <v>82132</v>
      </c>
      <c r="F81" s="10">
        <f t="shared" si="13"/>
        <v>75172</v>
      </c>
      <c r="G81" s="10">
        <f t="shared" si="13"/>
        <v>68386</v>
      </c>
      <c r="H81" s="10">
        <f t="shared" si="13"/>
        <v>64897</v>
      </c>
      <c r="I81" s="10">
        <f t="shared" si="13"/>
        <v>59791</v>
      </c>
      <c r="J81" s="10">
        <f t="shared" si="13"/>
        <v>53991</v>
      </c>
      <c r="K81" s="10">
        <f t="shared" si="13"/>
        <v>51224</v>
      </c>
      <c r="L81" s="10">
        <f t="shared" si="13"/>
        <v>47755</v>
      </c>
      <c r="M81" s="10">
        <f t="shared" si="13"/>
        <v>44354</v>
      </c>
      <c r="N81" s="10">
        <f t="shared" si="13"/>
        <v>42413</v>
      </c>
      <c r="O81" s="10">
        <f t="shared" si="13"/>
        <v>34657</v>
      </c>
      <c r="P81" s="10">
        <f t="shared" si="13"/>
        <v>27552</v>
      </c>
      <c r="Q81" s="49"/>
    </row>
    <row r="82" spans="1:17" ht="12">
      <c r="A82" s="6" t="s">
        <v>15</v>
      </c>
      <c r="B82" s="3"/>
      <c r="C82" s="43">
        <f>C29</f>
        <v>15945</v>
      </c>
      <c r="D82" s="10">
        <f aca="true" t="shared" si="14" ref="D82:P82">D29</f>
        <v>15873</v>
      </c>
      <c r="E82" s="10">
        <f t="shared" si="14"/>
        <v>14999</v>
      </c>
      <c r="F82" s="10">
        <f t="shared" si="14"/>
        <v>13641</v>
      </c>
      <c r="G82" s="10">
        <f t="shared" si="14"/>
        <v>12334</v>
      </c>
      <c r="H82" s="10">
        <f t="shared" si="14"/>
        <v>11471</v>
      </c>
      <c r="I82" s="10">
        <f t="shared" si="14"/>
        <v>10771</v>
      </c>
      <c r="J82" s="10">
        <f t="shared" si="14"/>
        <v>10239</v>
      </c>
      <c r="K82" s="10">
        <f t="shared" si="14"/>
        <v>9771</v>
      </c>
      <c r="L82" s="10">
        <f t="shared" si="14"/>
        <v>9154</v>
      </c>
      <c r="M82" s="10">
        <f t="shared" si="14"/>
        <v>8402</v>
      </c>
      <c r="N82" s="10">
        <f t="shared" si="14"/>
        <v>8281</v>
      </c>
      <c r="O82" s="10">
        <f t="shared" si="14"/>
        <v>7156</v>
      </c>
      <c r="P82" s="10">
        <f t="shared" si="14"/>
        <v>6143</v>
      </c>
      <c r="Q82" s="49"/>
    </row>
    <row r="83" spans="1:17" ht="12">
      <c r="A83" s="6" t="s">
        <v>14</v>
      </c>
      <c r="B83" s="3"/>
      <c r="C83" s="43">
        <f>C17</f>
        <v>46763</v>
      </c>
      <c r="D83" s="10">
        <f aca="true" t="shared" si="15" ref="D83:P83">D17</f>
        <v>48031</v>
      </c>
      <c r="E83" s="10">
        <f t="shared" si="15"/>
        <v>45790</v>
      </c>
      <c r="F83" s="10">
        <f t="shared" si="15"/>
        <v>42565</v>
      </c>
      <c r="G83" s="10">
        <f t="shared" si="15"/>
        <v>39377</v>
      </c>
      <c r="H83" s="10">
        <f t="shared" si="15"/>
        <v>37616</v>
      </c>
      <c r="I83" s="10">
        <f t="shared" si="15"/>
        <v>35216</v>
      </c>
      <c r="J83" s="10">
        <f t="shared" si="15"/>
        <v>33740</v>
      </c>
      <c r="K83" s="10">
        <f t="shared" si="15"/>
        <v>32365</v>
      </c>
      <c r="L83" s="10">
        <f t="shared" si="15"/>
        <v>30591</v>
      </c>
      <c r="M83" s="10">
        <f t="shared" si="15"/>
        <v>28467</v>
      </c>
      <c r="N83" s="10">
        <f t="shared" si="15"/>
        <v>28015</v>
      </c>
      <c r="O83" s="10">
        <f t="shared" si="15"/>
        <v>23403</v>
      </c>
      <c r="P83" s="10">
        <f t="shared" si="15"/>
        <v>19862</v>
      </c>
      <c r="Q83" s="49"/>
    </row>
    <row r="84" spans="1:17" s="7" customFormat="1" ht="12">
      <c r="A84" s="37" t="s">
        <v>0</v>
      </c>
      <c r="B84" s="16"/>
      <c r="C84" s="37">
        <f aca="true" t="shared" si="16" ref="C84:P84">SUM(C81:C83)</f>
        <v>150204</v>
      </c>
      <c r="D84" s="16">
        <f t="shared" si="16"/>
        <v>150652</v>
      </c>
      <c r="E84" s="16">
        <f t="shared" si="16"/>
        <v>142921</v>
      </c>
      <c r="F84" s="16">
        <f t="shared" si="16"/>
        <v>131378</v>
      </c>
      <c r="G84" s="16">
        <f t="shared" si="16"/>
        <v>120097</v>
      </c>
      <c r="H84" s="16">
        <f t="shared" si="16"/>
        <v>113984</v>
      </c>
      <c r="I84" s="16">
        <f t="shared" si="16"/>
        <v>105778</v>
      </c>
      <c r="J84" s="16">
        <f t="shared" si="16"/>
        <v>97970</v>
      </c>
      <c r="K84" s="16">
        <f t="shared" si="16"/>
        <v>93360</v>
      </c>
      <c r="L84" s="16">
        <f t="shared" si="16"/>
        <v>87500</v>
      </c>
      <c r="M84" s="16">
        <f t="shared" si="16"/>
        <v>81223</v>
      </c>
      <c r="N84" s="16">
        <f t="shared" si="16"/>
        <v>78709</v>
      </c>
      <c r="O84" s="16">
        <f t="shared" si="16"/>
        <v>65216</v>
      </c>
      <c r="P84" s="16">
        <f t="shared" si="16"/>
        <v>53557</v>
      </c>
      <c r="Q84" s="50"/>
    </row>
    <row r="85" spans="1:17" s="7" customFormat="1" ht="12">
      <c r="A85" s="14"/>
      <c r="B85" s="22"/>
      <c r="C85" s="20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51"/>
    </row>
    <row r="86" spans="1:17" ht="12">
      <c r="A86" s="14" t="s">
        <v>33</v>
      </c>
      <c r="B86" s="22"/>
      <c r="C86" s="20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52"/>
    </row>
    <row r="87" spans="1:17" ht="12">
      <c r="A87" s="14"/>
      <c r="B87" s="22"/>
      <c r="C87" s="37">
        <v>2001</v>
      </c>
      <c r="D87" s="16">
        <v>2002</v>
      </c>
      <c r="E87" s="15">
        <v>2003</v>
      </c>
      <c r="F87" s="15">
        <v>2004</v>
      </c>
      <c r="G87" s="15">
        <v>2005</v>
      </c>
      <c r="H87" s="15">
        <v>2006</v>
      </c>
      <c r="I87" s="15">
        <v>2007</v>
      </c>
      <c r="J87" s="15">
        <v>2008</v>
      </c>
      <c r="K87" s="15">
        <v>2009</v>
      </c>
      <c r="L87" s="15">
        <v>2010</v>
      </c>
      <c r="M87" s="15">
        <v>2011</v>
      </c>
      <c r="N87" s="15">
        <v>2012</v>
      </c>
      <c r="O87" s="15">
        <v>2013</v>
      </c>
      <c r="P87" s="15">
        <v>2014</v>
      </c>
      <c r="Q87" s="12"/>
    </row>
    <row r="88" spans="1:17" ht="12">
      <c r="A88" s="6" t="s">
        <v>13</v>
      </c>
      <c r="B88" s="3"/>
      <c r="C88" s="43">
        <f>C11+C13</f>
        <v>60998</v>
      </c>
      <c r="D88" s="10">
        <f aca="true" t="shared" si="17" ref="D88:P88">D11+D13</f>
        <v>80037</v>
      </c>
      <c r="E88" s="10">
        <f t="shared" si="17"/>
        <v>95866</v>
      </c>
      <c r="F88" s="10">
        <f t="shared" si="17"/>
        <v>108234</v>
      </c>
      <c r="G88" s="10">
        <f t="shared" si="17"/>
        <v>119742</v>
      </c>
      <c r="H88" s="10">
        <f t="shared" si="17"/>
        <v>128904</v>
      </c>
      <c r="I88" s="10">
        <f t="shared" si="17"/>
        <v>137766</v>
      </c>
      <c r="J88" s="10">
        <f t="shared" si="17"/>
        <v>146140</v>
      </c>
      <c r="K88" s="10">
        <f t="shared" si="17"/>
        <v>161320</v>
      </c>
      <c r="L88" s="10">
        <f t="shared" si="17"/>
        <v>167470</v>
      </c>
      <c r="M88" s="10">
        <f t="shared" si="17"/>
        <v>173037</v>
      </c>
      <c r="N88" s="10">
        <f t="shared" si="17"/>
        <v>171388</v>
      </c>
      <c r="O88" s="10">
        <f t="shared" si="17"/>
        <v>174416</v>
      </c>
      <c r="P88" s="10">
        <f t="shared" si="17"/>
        <v>189666</v>
      </c>
      <c r="Q88" s="49"/>
    </row>
    <row r="89" spans="1:17" ht="12">
      <c r="A89" s="6" t="s">
        <v>15</v>
      </c>
      <c r="B89" s="3"/>
      <c r="C89" s="43">
        <f>C35+C37</f>
        <v>3204</v>
      </c>
      <c r="D89" s="10">
        <f aca="true" t="shared" si="18" ref="D89:P89">D35+D37</f>
        <v>4321</v>
      </c>
      <c r="E89" s="10">
        <f t="shared" si="18"/>
        <v>5418</v>
      </c>
      <c r="F89" s="10">
        <f t="shared" si="18"/>
        <v>6380</v>
      </c>
      <c r="G89" s="10">
        <f t="shared" si="18"/>
        <v>7144</v>
      </c>
      <c r="H89" s="10">
        <f t="shared" si="18"/>
        <v>8111</v>
      </c>
      <c r="I89" s="10">
        <f t="shared" si="18"/>
        <v>8838</v>
      </c>
      <c r="J89" s="10">
        <f t="shared" si="18"/>
        <v>9154</v>
      </c>
      <c r="K89" s="10">
        <f t="shared" si="18"/>
        <v>10392</v>
      </c>
      <c r="L89" s="10">
        <f t="shared" si="18"/>
        <v>10807</v>
      </c>
      <c r="M89" s="10">
        <f t="shared" si="18"/>
        <v>10980</v>
      </c>
      <c r="N89" s="10">
        <f t="shared" si="18"/>
        <v>10593</v>
      </c>
      <c r="O89" s="10">
        <f t="shared" si="18"/>
        <v>10547</v>
      </c>
      <c r="P89" s="10">
        <f t="shared" si="18"/>
        <v>10947</v>
      </c>
      <c r="Q89" s="49"/>
    </row>
    <row r="90" spans="1:17" ht="12">
      <c r="A90" s="6" t="s">
        <v>14</v>
      </c>
      <c r="B90" s="3"/>
      <c r="C90" s="43">
        <f>C23+C25</f>
        <v>22585</v>
      </c>
      <c r="D90" s="10">
        <f aca="true" t="shared" si="19" ref="D90:P90">D23+D25</f>
        <v>27357</v>
      </c>
      <c r="E90" s="10">
        <f t="shared" si="19"/>
        <v>33423</v>
      </c>
      <c r="F90" s="10">
        <f t="shared" si="19"/>
        <v>38572</v>
      </c>
      <c r="G90" s="10">
        <f t="shared" si="19"/>
        <v>43078</v>
      </c>
      <c r="H90" s="10">
        <f t="shared" si="19"/>
        <v>47738</v>
      </c>
      <c r="I90" s="10">
        <f t="shared" si="19"/>
        <v>51001</v>
      </c>
      <c r="J90" s="10">
        <f t="shared" si="19"/>
        <v>53798</v>
      </c>
      <c r="K90" s="10">
        <f t="shared" si="19"/>
        <v>60609</v>
      </c>
      <c r="L90" s="10">
        <f t="shared" si="19"/>
        <v>61859</v>
      </c>
      <c r="M90" s="10">
        <f t="shared" si="19"/>
        <v>63039</v>
      </c>
      <c r="N90" s="10">
        <f t="shared" si="19"/>
        <v>60455</v>
      </c>
      <c r="O90" s="10">
        <f t="shared" si="19"/>
        <v>59949</v>
      </c>
      <c r="P90" s="10">
        <f t="shared" si="19"/>
        <v>63243</v>
      </c>
      <c r="Q90" s="49"/>
    </row>
    <row r="91" spans="1:17" s="7" customFormat="1" ht="12">
      <c r="A91" s="37" t="s">
        <v>0</v>
      </c>
      <c r="B91" s="16"/>
      <c r="C91" s="37">
        <f aca="true" t="shared" si="20" ref="C91:P91">SUM(C88:C90)</f>
        <v>86787</v>
      </c>
      <c r="D91" s="16">
        <f t="shared" si="20"/>
        <v>111715</v>
      </c>
      <c r="E91" s="16">
        <f t="shared" si="20"/>
        <v>134707</v>
      </c>
      <c r="F91" s="16">
        <f t="shared" si="20"/>
        <v>153186</v>
      </c>
      <c r="G91" s="16">
        <f t="shared" si="20"/>
        <v>169964</v>
      </c>
      <c r="H91" s="16">
        <f t="shared" si="20"/>
        <v>184753</v>
      </c>
      <c r="I91" s="16">
        <f t="shared" si="20"/>
        <v>197605</v>
      </c>
      <c r="J91" s="16">
        <f t="shared" si="20"/>
        <v>209092</v>
      </c>
      <c r="K91" s="16">
        <f t="shared" si="20"/>
        <v>232321</v>
      </c>
      <c r="L91" s="16">
        <f t="shared" si="20"/>
        <v>240136</v>
      </c>
      <c r="M91" s="16">
        <f t="shared" si="20"/>
        <v>247056</v>
      </c>
      <c r="N91" s="16">
        <f t="shared" si="20"/>
        <v>242436</v>
      </c>
      <c r="O91" s="16">
        <f t="shared" si="20"/>
        <v>244912</v>
      </c>
      <c r="P91" s="16">
        <f t="shared" si="20"/>
        <v>263856</v>
      </c>
      <c r="Q91" s="50"/>
    </row>
    <row r="92" spans="1:17" ht="12">
      <c r="A92" s="14"/>
      <c r="B92" s="22"/>
      <c r="C92" s="20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51"/>
    </row>
    <row r="93" spans="1:17" ht="12">
      <c r="A93" s="14" t="s">
        <v>34</v>
      </c>
      <c r="B93" s="22"/>
      <c r="C93" s="20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52"/>
    </row>
    <row r="94" spans="1:17" ht="12">
      <c r="A94" s="14"/>
      <c r="B94" s="22"/>
      <c r="C94" s="37">
        <v>2001</v>
      </c>
      <c r="D94" s="16">
        <v>2002</v>
      </c>
      <c r="E94" s="15">
        <v>2003</v>
      </c>
      <c r="F94" s="15">
        <v>2004</v>
      </c>
      <c r="G94" s="15">
        <v>2005</v>
      </c>
      <c r="H94" s="15">
        <v>2006</v>
      </c>
      <c r="I94" s="15">
        <v>2007</v>
      </c>
      <c r="J94" s="15">
        <v>2008</v>
      </c>
      <c r="K94" s="15">
        <v>2009</v>
      </c>
      <c r="L94" s="15">
        <v>2010</v>
      </c>
      <c r="M94" s="15">
        <v>2011</v>
      </c>
      <c r="N94" s="15">
        <v>2012</v>
      </c>
      <c r="O94" s="15">
        <v>2013</v>
      </c>
      <c r="P94" s="15">
        <v>2014</v>
      </c>
      <c r="Q94" s="12"/>
    </row>
    <row r="95" spans="1:17" ht="12">
      <c r="A95" s="6" t="s">
        <v>13</v>
      </c>
      <c r="B95" s="3"/>
      <c r="C95" s="43">
        <f>C6</f>
        <v>28407</v>
      </c>
      <c r="D95" s="10">
        <f aca="true" t="shared" si="21" ref="D95:P95">D6</f>
        <v>28753</v>
      </c>
      <c r="E95" s="10">
        <f t="shared" si="21"/>
        <v>30076</v>
      </c>
      <c r="F95" s="10">
        <f t="shared" si="21"/>
        <v>19285</v>
      </c>
      <c r="G95" s="10">
        <f t="shared" si="21"/>
        <v>21376</v>
      </c>
      <c r="H95" s="10">
        <f t="shared" si="21"/>
        <v>22048</v>
      </c>
      <c r="I95" s="10">
        <f t="shared" si="21"/>
        <v>21494</v>
      </c>
      <c r="J95" s="10">
        <f t="shared" si="21"/>
        <v>19704</v>
      </c>
      <c r="K95" s="10">
        <f t="shared" si="21"/>
        <v>19906</v>
      </c>
      <c r="L95" s="10">
        <f t="shared" si="21"/>
        <v>20070</v>
      </c>
      <c r="M95" s="10">
        <f t="shared" si="21"/>
        <v>20312</v>
      </c>
      <c r="N95" s="10">
        <f t="shared" si="21"/>
        <v>22166</v>
      </c>
      <c r="O95" s="10">
        <f t="shared" si="21"/>
        <v>22158</v>
      </c>
      <c r="P95" s="10">
        <f t="shared" si="21"/>
        <v>20848</v>
      </c>
      <c r="Q95" s="49"/>
    </row>
    <row r="96" spans="1:17" ht="12">
      <c r="A96" s="6" t="s">
        <v>15</v>
      </c>
      <c r="B96" s="3"/>
      <c r="C96" s="43">
        <f>C30</f>
        <v>2461</v>
      </c>
      <c r="D96" s="10">
        <f aca="true" t="shared" si="22" ref="D96:P96">D30</f>
        <v>2766</v>
      </c>
      <c r="E96" s="10">
        <f t="shared" si="22"/>
        <v>2791</v>
      </c>
      <c r="F96" s="10">
        <f t="shared" si="22"/>
        <v>3059</v>
      </c>
      <c r="G96" s="10">
        <f t="shared" si="22"/>
        <v>3380</v>
      </c>
      <c r="H96" s="10">
        <f t="shared" si="22"/>
        <v>3988</v>
      </c>
      <c r="I96" s="10">
        <f t="shared" si="22"/>
        <v>4716</v>
      </c>
      <c r="J96" s="10">
        <f t="shared" si="22"/>
        <v>3843</v>
      </c>
      <c r="K96" s="10">
        <f t="shared" si="22"/>
        <v>3821</v>
      </c>
      <c r="L96" s="10">
        <f t="shared" si="22"/>
        <v>4085</v>
      </c>
      <c r="M96" s="10">
        <f t="shared" si="22"/>
        <v>4197</v>
      </c>
      <c r="N96" s="10">
        <f t="shared" si="22"/>
        <v>4884</v>
      </c>
      <c r="O96" s="10">
        <f t="shared" si="22"/>
        <v>4895</v>
      </c>
      <c r="P96" s="10">
        <f t="shared" si="22"/>
        <v>5115</v>
      </c>
      <c r="Q96" s="49"/>
    </row>
    <row r="97" spans="1:17" ht="12">
      <c r="A97" s="6" t="s">
        <v>14</v>
      </c>
      <c r="B97" s="3"/>
      <c r="C97" s="43">
        <f>C18</f>
        <v>17000</v>
      </c>
      <c r="D97" s="10">
        <f aca="true" t="shared" si="23" ref="D97:P97">D18</f>
        <v>17757</v>
      </c>
      <c r="E97" s="10">
        <f t="shared" si="23"/>
        <v>17327</v>
      </c>
      <c r="F97" s="10">
        <f t="shared" si="23"/>
        <v>13335</v>
      </c>
      <c r="G97" s="10">
        <f t="shared" si="23"/>
        <v>16480</v>
      </c>
      <c r="H97" s="10">
        <f t="shared" si="23"/>
        <v>20124</v>
      </c>
      <c r="I97" s="10">
        <f t="shared" si="23"/>
        <v>22044</v>
      </c>
      <c r="J97" s="10">
        <f t="shared" si="23"/>
        <v>20638</v>
      </c>
      <c r="K97" s="10">
        <f t="shared" si="23"/>
        <v>20888</v>
      </c>
      <c r="L97" s="10">
        <f t="shared" si="23"/>
        <v>19199</v>
      </c>
      <c r="M97" s="10">
        <f t="shared" si="23"/>
        <v>20008</v>
      </c>
      <c r="N97" s="10">
        <f t="shared" si="23"/>
        <v>21592</v>
      </c>
      <c r="O97" s="10">
        <f t="shared" si="23"/>
        <v>21464</v>
      </c>
      <c r="P97" s="10">
        <f t="shared" si="23"/>
        <v>20960</v>
      </c>
      <c r="Q97" s="49"/>
    </row>
    <row r="98" spans="1:17" s="7" customFormat="1" ht="12">
      <c r="A98" s="37" t="s">
        <v>0</v>
      </c>
      <c r="B98" s="16"/>
      <c r="C98" s="37">
        <f aca="true" t="shared" si="24" ref="C98:P98">SUM(C95:C97)</f>
        <v>47868</v>
      </c>
      <c r="D98" s="16">
        <f t="shared" si="24"/>
        <v>49276</v>
      </c>
      <c r="E98" s="16">
        <f t="shared" si="24"/>
        <v>50194</v>
      </c>
      <c r="F98" s="16">
        <f t="shared" si="24"/>
        <v>35679</v>
      </c>
      <c r="G98" s="16">
        <f t="shared" si="24"/>
        <v>41236</v>
      </c>
      <c r="H98" s="16">
        <f t="shared" si="24"/>
        <v>46160</v>
      </c>
      <c r="I98" s="16">
        <f t="shared" si="24"/>
        <v>48254</v>
      </c>
      <c r="J98" s="16">
        <f t="shared" si="24"/>
        <v>44185</v>
      </c>
      <c r="K98" s="16">
        <f t="shared" si="24"/>
        <v>44615</v>
      </c>
      <c r="L98" s="16">
        <f t="shared" si="24"/>
        <v>43354</v>
      </c>
      <c r="M98" s="16">
        <f t="shared" si="24"/>
        <v>44517</v>
      </c>
      <c r="N98" s="16">
        <f t="shared" si="24"/>
        <v>48642</v>
      </c>
      <c r="O98" s="16">
        <f t="shared" si="24"/>
        <v>48517</v>
      </c>
      <c r="P98" s="16">
        <f t="shared" si="24"/>
        <v>46923</v>
      </c>
      <c r="Q98" s="50"/>
    </row>
    <row r="99" spans="1:17" ht="12">
      <c r="A99" s="14"/>
      <c r="B99" s="22"/>
      <c r="C99" s="20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51"/>
    </row>
    <row r="100" spans="1:17" ht="12">
      <c r="A100" s="14" t="s">
        <v>37</v>
      </c>
      <c r="B100" s="22"/>
      <c r="C100" s="20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52"/>
    </row>
    <row r="101" spans="1:17" ht="12">
      <c r="A101" s="14"/>
      <c r="B101" s="22"/>
      <c r="C101" s="37">
        <v>2001</v>
      </c>
      <c r="D101" s="16">
        <v>2002</v>
      </c>
      <c r="E101" s="15">
        <v>2003</v>
      </c>
      <c r="F101" s="15">
        <v>2004</v>
      </c>
      <c r="G101" s="15">
        <v>2005</v>
      </c>
      <c r="H101" s="15">
        <v>2006</v>
      </c>
      <c r="I101" s="15">
        <v>2007</v>
      </c>
      <c r="J101" s="15">
        <v>2008</v>
      </c>
      <c r="K101" s="15">
        <v>2009</v>
      </c>
      <c r="L101" s="15">
        <v>2010</v>
      </c>
      <c r="M101" s="15">
        <v>2011</v>
      </c>
      <c r="N101" s="15">
        <v>2012</v>
      </c>
      <c r="O101" s="15">
        <v>2013</v>
      </c>
      <c r="P101" s="15">
        <v>2014</v>
      </c>
      <c r="Q101" s="12"/>
    </row>
    <row r="102" spans="1:17" ht="12">
      <c r="A102" s="6" t="s">
        <v>13</v>
      </c>
      <c r="B102" s="3"/>
      <c r="C102" s="43">
        <v>170123</v>
      </c>
      <c r="D102" s="10">
        <v>171454</v>
      </c>
      <c r="E102" s="10">
        <v>177039</v>
      </c>
      <c r="F102" s="10">
        <v>178797</v>
      </c>
      <c r="G102" s="10">
        <v>180027</v>
      </c>
      <c r="H102" s="10">
        <v>183536</v>
      </c>
      <c r="I102" s="10">
        <v>178969</v>
      </c>
      <c r="J102" s="10">
        <v>172703</v>
      </c>
      <c r="K102" s="10">
        <v>175643</v>
      </c>
      <c r="L102" s="10">
        <v>173440</v>
      </c>
      <c r="M102" s="10">
        <v>168247</v>
      </c>
      <c r="N102" s="10">
        <v>162228</v>
      </c>
      <c r="O102" s="10">
        <v>158407</v>
      </c>
      <c r="P102" s="10">
        <v>149206</v>
      </c>
      <c r="Q102" s="49"/>
    </row>
    <row r="103" spans="1:17" ht="12">
      <c r="A103" s="6" t="s">
        <v>15</v>
      </c>
      <c r="B103" s="3"/>
      <c r="C103" s="43">
        <v>26759</v>
      </c>
      <c r="D103" s="10">
        <v>24791</v>
      </c>
      <c r="E103" s="10">
        <v>25693</v>
      </c>
      <c r="F103" s="10">
        <v>26004</v>
      </c>
      <c r="G103" s="10">
        <v>26571</v>
      </c>
      <c r="H103" s="10">
        <v>27649</v>
      </c>
      <c r="I103" s="10">
        <v>27826</v>
      </c>
      <c r="J103" s="10">
        <v>27344</v>
      </c>
      <c r="K103" s="10">
        <v>27797</v>
      </c>
      <c r="L103" s="10">
        <v>28549</v>
      </c>
      <c r="M103" s="10">
        <v>28230</v>
      </c>
      <c r="N103" s="10">
        <v>28306</v>
      </c>
      <c r="O103" s="10">
        <v>28192</v>
      </c>
      <c r="P103" s="10">
        <v>27637</v>
      </c>
      <c r="Q103" s="49"/>
    </row>
    <row r="104" spans="1:17" ht="12">
      <c r="A104" s="6" t="s">
        <v>14</v>
      </c>
      <c r="B104" s="3"/>
      <c r="C104" s="43">
        <v>86655</v>
      </c>
      <c r="D104" s="10">
        <v>89452</v>
      </c>
      <c r="E104" s="10">
        <v>94340</v>
      </c>
      <c r="F104" s="10">
        <v>97252</v>
      </c>
      <c r="G104" s="10">
        <v>100521</v>
      </c>
      <c r="H104" s="10">
        <v>105294</v>
      </c>
      <c r="I104" s="10">
        <v>106847</v>
      </c>
      <c r="J104" s="10">
        <v>106604</v>
      </c>
      <c r="K104" s="10">
        <v>109880</v>
      </c>
      <c r="L104" s="10">
        <v>109169</v>
      </c>
      <c r="M104" s="10">
        <v>106447</v>
      </c>
      <c r="N104" s="10">
        <v>103714</v>
      </c>
      <c r="O104" s="10">
        <v>101633</v>
      </c>
      <c r="P104" s="10">
        <v>97420</v>
      </c>
      <c r="Q104" s="49"/>
    </row>
    <row r="105" spans="1:17" s="7" customFormat="1" ht="12">
      <c r="A105" s="37" t="s">
        <v>0</v>
      </c>
      <c r="B105" s="16"/>
      <c r="C105" s="37">
        <f aca="true" t="shared" si="25" ref="C105:P105">SUM(C102:C104)</f>
        <v>283537</v>
      </c>
      <c r="D105" s="16">
        <f t="shared" si="25"/>
        <v>285697</v>
      </c>
      <c r="E105" s="16">
        <f t="shared" si="25"/>
        <v>297072</v>
      </c>
      <c r="F105" s="16">
        <f t="shared" si="25"/>
        <v>302053</v>
      </c>
      <c r="G105" s="16">
        <f t="shared" si="25"/>
        <v>307119</v>
      </c>
      <c r="H105" s="16">
        <f t="shared" si="25"/>
        <v>316479</v>
      </c>
      <c r="I105" s="16">
        <f t="shared" si="25"/>
        <v>313642</v>
      </c>
      <c r="J105" s="16">
        <f t="shared" si="25"/>
        <v>306651</v>
      </c>
      <c r="K105" s="16">
        <f t="shared" si="25"/>
        <v>313320</v>
      </c>
      <c r="L105" s="16">
        <f t="shared" si="25"/>
        <v>311158</v>
      </c>
      <c r="M105" s="16">
        <f t="shared" si="25"/>
        <v>302924</v>
      </c>
      <c r="N105" s="16">
        <f t="shared" si="25"/>
        <v>294248</v>
      </c>
      <c r="O105" s="16">
        <f t="shared" si="25"/>
        <v>288232</v>
      </c>
      <c r="P105" s="16">
        <f t="shared" si="25"/>
        <v>274263</v>
      </c>
      <c r="Q105" s="50"/>
    </row>
    <row r="106" spans="1:17" ht="12">
      <c r="A106" s="14"/>
      <c r="B106" s="22"/>
      <c r="C106" s="20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51"/>
    </row>
    <row r="107" spans="1:17" ht="12">
      <c r="A107" s="14" t="s">
        <v>30</v>
      </c>
      <c r="B107" s="22"/>
      <c r="C107" s="20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52"/>
    </row>
    <row r="108" spans="1:17" ht="12">
      <c r="A108" s="14"/>
      <c r="B108" s="22"/>
      <c r="C108" s="37">
        <v>2001</v>
      </c>
      <c r="D108" s="16">
        <v>2002</v>
      </c>
      <c r="E108" s="15">
        <v>2003</v>
      </c>
      <c r="F108" s="15">
        <v>2004</v>
      </c>
      <c r="G108" s="15">
        <v>2005</v>
      </c>
      <c r="H108" s="15">
        <v>2006</v>
      </c>
      <c r="I108" s="15">
        <v>2007</v>
      </c>
      <c r="J108" s="15">
        <v>2008</v>
      </c>
      <c r="K108" s="15">
        <v>2009</v>
      </c>
      <c r="L108" s="15">
        <v>2010</v>
      </c>
      <c r="M108" s="15">
        <v>2011</v>
      </c>
      <c r="N108" s="15">
        <v>2012</v>
      </c>
      <c r="O108" s="15">
        <v>2013</v>
      </c>
      <c r="P108" s="15">
        <v>2014</v>
      </c>
      <c r="Q108" s="12" t="s">
        <v>31</v>
      </c>
    </row>
    <row r="109" spans="1:17" ht="12">
      <c r="A109" s="7" t="s">
        <v>13</v>
      </c>
      <c r="C109" s="31">
        <f>C60/C53</f>
        <v>0.033939561872238226</v>
      </c>
      <c r="D109" s="32">
        <f aca="true" t="shared" si="26" ref="D109:P109">D60/D53</f>
        <v>0.038199333864582796</v>
      </c>
      <c r="E109" s="32">
        <f t="shared" si="26"/>
        <v>0.042514986708342244</v>
      </c>
      <c r="F109" s="32">
        <f t="shared" si="26"/>
        <v>0.044667905730489225</v>
      </c>
      <c r="G109" s="32">
        <f t="shared" si="26"/>
        <v>0.0428030169241028</v>
      </c>
      <c r="H109" s="32">
        <f t="shared" si="26"/>
        <v>0.03995450209828729</v>
      </c>
      <c r="I109" s="32">
        <f t="shared" si="26"/>
        <v>0.034835908342735464</v>
      </c>
      <c r="J109" s="32">
        <f t="shared" si="26"/>
        <v>0.03270030209651222</v>
      </c>
      <c r="K109" s="32">
        <f t="shared" si="26"/>
        <v>0.03690518942485258</v>
      </c>
      <c r="L109" s="32">
        <f t="shared" si="26"/>
        <v>0.035277274316058316</v>
      </c>
      <c r="M109" s="32">
        <f t="shared" si="26"/>
        <v>0.03442089554475899</v>
      </c>
      <c r="N109" s="32">
        <f t="shared" si="26"/>
        <v>0.03545743108451463</v>
      </c>
      <c r="O109" s="32">
        <f t="shared" si="26"/>
        <v>0.038684223590031284</v>
      </c>
      <c r="P109" s="32">
        <f t="shared" si="26"/>
        <v>0.03646332140472764</v>
      </c>
      <c r="Q109" s="44">
        <f>(P109-F109)/F109</f>
        <v>-0.18367962839505447</v>
      </c>
    </row>
    <row r="110" spans="1:17" ht="12">
      <c r="A110" s="7" t="s">
        <v>15</v>
      </c>
      <c r="C110" s="31">
        <f aca="true" t="shared" si="27" ref="C110:P110">C61/C54</f>
        <v>0.08364189334382083</v>
      </c>
      <c r="D110" s="32">
        <f t="shared" si="27"/>
        <v>0.093403832860137</v>
      </c>
      <c r="E110" s="32">
        <f t="shared" si="27"/>
        <v>0.10079098304656468</v>
      </c>
      <c r="F110" s="32">
        <f t="shared" si="27"/>
        <v>0.10218299133186218</v>
      </c>
      <c r="G110" s="32">
        <f t="shared" si="27"/>
        <v>0.10299658535749408</v>
      </c>
      <c r="H110" s="32">
        <f t="shared" si="27"/>
        <v>0.10334555201571592</v>
      </c>
      <c r="I110" s="32">
        <f t="shared" si="27"/>
        <v>0.09887862752617012</v>
      </c>
      <c r="J110" s="32">
        <f t="shared" si="27"/>
        <v>0.09258620044625743</v>
      </c>
      <c r="K110" s="32">
        <f t="shared" si="27"/>
        <v>0.09485648022307491</v>
      </c>
      <c r="L110" s="32">
        <f t="shared" si="27"/>
        <v>0.09765397218958304</v>
      </c>
      <c r="M110" s="32">
        <f t="shared" si="27"/>
        <v>0.09592116162981865</v>
      </c>
      <c r="N110" s="32">
        <f t="shared" si="27"/>
        <v>0.09748078436267155</v>
      </c>
      <c r="O110" s="32">
        <f t="shared" si="27"/>
        <v>0.09852072224166684</v>
      </c>
      <c r="P110" s="32">
        <f t="shared" si="27"/>
        <v>0.09096510555441689</v>
      </c>
      <c r="Q110" s="44">
        <f>(P110-F110)/F110</f>
        <v>-0.10978231926106652</v>
      </c>
    </row>
    <row r="111" spans="1:17" ht="12">
      <c r="A111" s="7" t="s">
        <v>14</v>
      </c>
      <c r="C111" s="31">
        <f aca="true" t="shared" si="28" ref="C111:P111">C62/C55</f>
        <v>0.08020232443305328</v>
      </c>
      <c r="D111" s="32">
        <f t="shared" si="28"/>
        <v>0.0854064691607626</v>
      </c>
      <c r="E111" s="32">
        <f t="shared" si="28"/>
        <v>0.09311087151098081</v>
      </c>
      <c r="F111" s="32">
        <f t="shared" si="28"/>
        <v>0.09600666004243091</v>
      </c>
      <c r="G111" s="32">
        <f t="shared" si="28"/>
        <v>0.09598687673085746</v>
      </c>
      <c r="H111" s="32">
        <f t="shared" si="28"/>
        <v>0.09294805049446098</v>
      </c>
      <c r="I111" s="32">
        <f t="shared" si="28"/>
        <v>0.08757536531295611</v>
      </c>
      <c r="J111" s="32">
        <f t="shared" si="28"/>
        <v>0.08209907295641118</v>
      </c>
      <c r="K111" s="32">
        <f t="shared" si="28"/>
        <v>0.08390877530254615</v>
      </c>
      <c r="L111" s="32">
        <f t="shared" si="28"/>
        <v>0.08101583230869304</v>
      </c>
      <c r="M111" s="32">
        <f t="shared" si="28"/>
        <v>0.07981352666849821</v>
      </c>
      <c r="N111" s="32">
        <f t="shared" si="28"/>
        <v>0.08067912834661271</v>
      </c>
      <c r="O111" s="32">
        <f t="shared" si="28"/>
        <v>0.08250540369260978</v>
      </c>
      <c r="P111" s="32">
        <f t="shared" si="28"/>
        <v>0.07655738232360607</v>
      </c>
      <c r="Q111" s="44">
        <f>(P111-F111)/F111</f>
        <v>-0.20258258864779885</v>
      </c>
    </row>
    <row r="112" spans="1:17" s="7" customFormat="1" ht="12">
      <c r="A112" s="14" t="s">
        <v>0</v>
      </c>
      <c r="B112" s="15"/>
      <c r="C112" s="34">
        <f aca="true" t="shared" si="29" ref="C112:P112">C63/C56</f>
        <v>0.053478859507366305</v>
      </c>
      <c r="D112" s="35">
        <f t="shared" si="29"/>
        <v>0.05863125400776393</v>
      </c>
      <c r="E112" s="35">
        <f t="shared" si="29"/>
        <v>0.06440300843167023</v>
      </c>
      <c r="F112" s="35">
        <f t="shared" si="29"/>
        <v>0.06678617211571135</v>
      </c>
      <c r="G112" s="35">
        <f t="shared" si="29"/>
        <v>0.06584948463810758</v>
      </c>
      <c r="H112" s="35">
        <f t="shared" si="29"/>
        <v>0.06330161433055823</v>
      </c>
      <c r="I112" s="35">
        <f t="shared" si="29"/>
        <v>0.058212156844624906</v>
      </c>
      <c r="J112" s="35">
        <f t="shared" si="29"/>
        <v>0.05465749099090197</v>
      </c>
      <c r="K112" s="35">
        <f t="shared" si="29"/>
        <v>0.057980319707911246</v>
      </c>
      <c r="L112" s="35">
        <f t="shared" si="29"/>
        <v>0.05647503981299262</v>
      </c>
      <c r="M112" s="35">
        <f t="shared" si="29"/>
        <v>0.055495020138054005</v>
      </c>
      <c r="N112" s="35">
        <f t="shared" si="29"/>
        <v>0.056586109218601376</v>
      </c>
      <c r="O112" s="35">
        <f t="shared" si="29"/>
        <v>0.059162831241919685</v>
      </c>
      <c r="P112" s="35">
        <f t="shared" si="29"/>
        <v>0.05519149595951223</v>
      </c>
      <c r="Q112" s="45">
        <f>(P112-F112)/F112</f>
        <v>-0.17360893413850098</v>
      </c>
    </row>
    <row r="113" spans="3:17" ht="12">
      <c r="C113" s="27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40"/>
    </row>
    <row r="114" spans="1:17" ht="12">
      <c r="A114" s="14" t="s">
        <v>32</v>
      </c>
      <c r="B114" s="22"/>
      <c r="C114" s="20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3"/>
    </row>
    <row r="115" spans="1:17" ht="12">
      <c r="A115" s="14"/>
      <c r="B115" s="22"/>
      <c r="C115" s="37">
        <v>2001</v>
      </c>
      <c r="D115" s="16">
        <v>2002</v>
      </c>
      <c r="E115" s="15">
        <v>2003</v>
      </c>
      <c r="F115" s="15">
        <v>2004</v>
      </c>
      <c r="G115" s="15">
        <v>2005</v>
      </c>
      <c r="H115" s="15">
        <v>2006</v>
      </c>
      <c r="I115" s="15">
        <v>2007</v>
      </c>
      <c r="J115" s="15">
        <v>2008</v>
      </c>
      <c r="K115" s="15">
        <v>2009</v>
      </c>
      <c r="L115" s="15">
        <v>2010</v>
      </c>
      <c r="M115" s="15">
        <v>2011</v>
      </c>
      <c r="N115" s="15">
        <v>2012</v>
      </c>
      <c r="O115" s="15">
        <v>2013</v>
      </c>
      <c r="P115" s="15">
        <v>2014</v>
      </c>
      <c r="Q115" s="12" t="s">
        <v>31</v>
      </c>
    </row>
    <row r="116" spans="1:17" ht="12">
      <c r="A116" s="7" t="s">
        <v>13</v>
      </c>
      <c r="C116" s="31">
        <f>C67/C53</f>
        <v>0.028766003189840864</v>
      </c>
      <c r="D116" s="32">
        <f aca="true" t="shared" si="30" ref="D116:P116">D67/D53</f>
        <v>0.023965085679975878</v>
      </c>
      <c r="E116" s="32">
        <f t="shared" si="30"/>
        <v>0.019039710654186155</v>
      </c>
      <c r="F116" s="32">
        <f t="shared" si="30"/>
        <v>0.016901328791165397</v>
      </c>
      <c r="G116" s="32">
        <f t="shared" si="30"/>
        <v>0.017121658468848847</v>
      </c>
      <c r="H116" s="32">
        <f t="shared" si="30"/>
        <v>0.02082770703957104</v>
      </c>
      <c r="I116" s="32">
        <f t="shared" si="30"/>
        <v>0.020078730416589464</v>
      </c>
      <c r="J116" s="32">
        <f t="shared" si="30"/>
        <v>0.024339304056603735</v>
      </c>
      <c r="K116" s="32">
        <f t="shared" si="30"/>
        <v>0.025003413409261946</v>
      </c>
      <c r="L116" s="32">
        <f t="shared" si="30"/>
        <v>0.021017596227253705</v>
      </c>
      <c r="M116" s="32">
        <f t="shared" si="30"/>
        <v>0.016987312217408974</v>
      </c>
      <c r="N116" s="32">
        <f t="shared" si="30"/>
        <v>0.023341722922527456</v>
      </c>
      <c r="O116" s="32">
        <f t="shared" si="30"/>
        <v>0.020349654023349147</v>
      </c>
      <c r="P116" s="32">
        <f t="shared" si="30"/>
        <v>0.015461169147917843</v>
      </c>
      <c r="Q116" s="44">
        <f>(P116-F116)/F116</f>
        <v>-0.08520984716896042</v>
      </c>
    </row>
    <row r="117" spans="1:17" ht="12">
      <c r="A117" s="7" t="s">
        <v>15</v>
      </c>
      <c r="C117" s="31">
        <f aca="true" t="shared" si="31" ref="C117:P117">C68/C54</f>
        <v>0.007819056794638405</v>
      </c>
      <c r="D117" s="32">
        <f t="shared" si="31"/>
        <v>0.006523462065307186</v>
      </c>
      <c r="E117" s="32">
        <f t="shared" si="31"/>
        <v>0.005781097549316264</v>
      </c>
      <c r="F117" s="32">
        <f t="shared" si="31"/>
        <v>0.005951687723188289</v>
      </c>
      <c r="G117" s="32">
        <f t="shared" si="31"/>
        <v>0.006303267640767372</v>
      </c>
      <c r="H117" s="32">
        <f t="shared" si="31"/>
        <v>0.0071228780828821395</v>
      </c>
      <c r="I117" s="32">
        <f t="shared" si="31"/>
        <v>0.007094968610605565</v>
      </c>
      <c r="J117" s="32">
        <f t="shared" si="31"/>
        <v>0.006732694793208528</v>
      </c>
      <c r="K117" s="32">
        <f t="shared" si="31"/>
        <v>0.00834119669921221</v>
      </c>
      <c r="L117" s="32">
        <f t="shared" si="31"/>
        <v>0.008636909372448832</v>
      </c>
      <c r="M117" s="32">
        <f t="shared" si="31"/>
        <v>0.007869837977614095</v>
      </c>
      <c r="N117" s="32">
        <f t="shared" si="31"/>
        <v>0.008659671716408673</v>
      </c>
      <c r="O117" s="32">
        <f t="shared" si="31"/>
        <v>0.007803010026559058</v>
      </c>
      <c r="P117" s="32">
        <f t="shared" si="31"/>
        <v>0.005772186923549908</v>
      </c>
      <c r="Q117" s="44">
        <f>(P117-F117)/F117</f>
        <v>-0.030159646807246105</v>
      </c>
    </row>
    <row r="118" spans="1:17" ht="12">
      <c r="A118" s="7" t="s">
        <v>14</v>
      </c>
      <c r="C118" s="31">
        <f aca="true" t="shared" si="32" ref="C118:P118">C69/C55</f>
        <v>0.022586819854023124</v>
      </c>
      <c r="D118" s="32">
        <f t="shared" si="32"/>
        <v>0.01978621842689957</v>
      </c>
      <c r="E118" s="32">
        <f t="shared" si="32"/>
        <v>0.016319528324331232</v>
      </c>
      <c r="F118" s="32">
        <f t="shared" si="32"/>
        <v>0.016017420253138053</v>
      </c>
      <c r="G118" s="32">
        <f t="shared" si="32"/>
        <v>0.017170691455664487</v>
      </c>
      <c r="H118" s="32">
        <f t="shared" si="32"/>
        <v>0.01832829961342993</v>
      </c>
      <c r="I118" s="32">
        <f t="shared" si="32"/>
        <v>0.02032441564712108</v>
      </c>
      <c r="J118" s="32">
        <f t="shared" si="32"/>
        <v>0.021827565210408875</v>
      </c>
      <c r="K118" s="32">
        <f t="shared" si="32"/>
        <v>0.02386543537627468</v>
      </c>
      <c r="L118" s="32">
        <f t="shared" si="32"/>
        <v>0.022965185856597556</v>
      </c>
      <c r="M118" s="32">
        <f t="shared" si="32"/>
        <v>0.018226422443870332</v>
      </c>
      <c r="N118" s="32">
        <f t="shared" si="32"/>
        <v>0.025155971402956407</v>
      </c>
      <c r="O118" s="32">
        <f t="shared" si="32"/>
        <v>0.02108971615634081</v>
      </c>
      <c r="P118" s="32">
        <f t="shared" si="32"/>
        <v>0.015295518162221293</v>
      </c>
      <c r="Q118" s="44">
        <f>(P118-F118)/F118</f>
        <v>-0.04506981021337245</v>
      </c>
    </row>
    <row r="119" spans="1:17" s="7" customFormat="1" ht="12">
      <c r="A119" s="14" t="s">
        <v>0</v>
      </c>
      <c r="B119" s="15"/>
      <c r="C119" s="34">
        <f aca="true" t="shared" si="33" ref="C119:P119">C70/C56</f>
        <v>0.024813434592458956</v>
      </c>
      <c r="D119" s="35">
        <f t="shared" si="33"/>
        <v>0.020963186963629976</v>
      </c>
      <c r="E119" s="35">
        <f t="shared" si="33"/>
        <v>0.01688722586955069</v>
      </c>
      <c r="F119" s="35">
        <f t="shared" si="33"/>
        <v>0.015554822599230318</v>
      </c>
      <c r="G119" s="35">
        <f t="shared" si="33"/>
        <v>0.01608167462265832</v>
      </c>
      <c r="H119" s="35">
        <f t="shared" si="33"/>
        <v>0.018674311202429197</v>
      </c>
      <c r="I119" s="35">
        <f t="shared" si="33"/>
        <v>0.018876185797832203</v>
      </c>
      <c r="J119" s="35">
        <f t="shared" si="33"/>
        <v>0.021764626004124047</v>
      </c>
      <c r="K119" s="35">
        <f t="shared" si="33"/>
        <v>0.022939149286843454</v>
      </c>
      <c r="L119" s="35">
        <f t="shared" si="33"/>
        <v>0.020366222056751506</v>
      </c>
      <c r="M119" s="35">
        <f t="shared" si="33"/>
        <v>0.016430266886914242</v>
      </c>
      <c r="N119" s="35">
        <f t="shared" si="33"/>
        <v>0.022365648829036255</v>
      </c>
      <c r="O119" s="35">
        <f t="shared" si="33"/>
        <v>0.01924370819875628</v>
      </c>
      <c r="P119" s="35">
        <f t="shared" si="33"/>
        <v>0.014366500042273446</v>
      </c>
      <c r="Q119" s="45">
        <f>(P119-F119)/F119</f>
        <v>-0.07639576403884363</v>
      </c>
    </row>
    <row r="120" spans="3:17" ht="12">
      <c r="C120" s="27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40"/>
    </row>
    <row r="121" spans="1:17" ht="12">
      <c r="A121" s="14" t="s">
        <v>17</v>
      </c>
      <c r="B121" s="22"/>
      <c r="C121" s="20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3"/>
    </row>
    <row r="122" spans="1:17" ht="12">
      <c r="A122" s="14"/>
      <c r="B122" s="22"/>
      <c r="C122" s="37">
        <v>2001</v>
      </c>
      <c r="D122" s="16">
        <v>2002</v>
      </c>
      <c r="E122" s="15">
        <v>2003</v>
      </c>
      <c r="F122" s="15">
        <v>2004</v>
      </c>
      <c r="G122" s="15">
        <v>2005</v>
      </c>
      <c r="H122" s="15">
        <v>2006</v>
      </c>
      <c r="I122" s="15">
        <v>2007</v>
      </c>
      <c r="J122" s="15">
        <v>2008</v>
      </c>
      <c r="K122" s="15">
        <v>2009</v>
      </c>
      <c r="L122" s="15">
        <v>2010</v>
      </c>
      <c r="M122" s="15">
        <v>2011</v>
      </c>
      <c r="N122" s="15">
        <v>2012</v>
      </c>
      <c r="O122" s="15">
        <v>2013</v>
      </c>
      <c r="P122" s="15">
        <v>2014</v>
      </c>
      <c r="Q122" s="12" t="s">
        <v>31</v>
      </c>
    </row>
    <row r="123" spans="1:17" ht="12">
      <c r="A123" s="7" t="s">
        <v>13</v>
      </c>
      <c r="C123" s="31">
        <f>C74/C53</f>
        <v>0.018086100158448686</v>
      </c>
      <c r="D123" s="32">
        <f aca="true" t="shared" si="34" ref="D123:P123">D74/D53</f>
        <v>0.01782997503844079</v>
      </c>
      <c r="E123" s="32">
        <f t="shared" si="34"/>
        <v>0.01848156466865574</v>
      </c>
      <c r="F123" s="32">
        <f t="shared" si="34"/>
        <v>0.018540761218800474</v>
      </c>
      <c r="G123" s="32">
        <f t="shared" si="34"/>
        <v>0.01847249004395347</v>
      </c>
      <c r="H123" s="32">
        <f t="shared" si="34"/>
        <v>0.019051359413195326</v>
      </c>
      <c r="I123" s="32">
        <f t="shared" si="34"/>
        <v>0.019173244221867353</v>
      </c>
      <c r="J123" s="32">
        <f t="shared" si="34"/>
        <v>0.01929892872108224</v>
      </c>
      <c r="K123" s="32">
        <f t="shared" si="34"/>
        <v>0.01986735299518049</v>
      </c>
      <c r="L123" s="32">
        <f t="shared" si="34"/>
        <v>0.020013834486945384</v>
      </c>
      <c r="M123" s="32">
        <f t="shared" si="34"/>
        <v>0.01963181908178873</v>
      </c>
      <c r="N123" s="32">
        <f t="shared" si="34"/>
        <v>0.01910970695437571</v>
      </c>
      <c r="O123" s="32">
        <f t="shared" si="34"/>
        <v>0.018593383332104328</v>
      </c>
      <c r="P123" s="32">
        <f t="shared" si="34"/>
        <v>0.01771004019489573</v>
      </c>
      <c r="Q123" s="44">
        <f>(P123-F123)/F123</f>
        <v>-0.044805119601151265</v>
      </c>
    </row>
    <row r="124" spans="1:17" ht="12">
      <c r="A124" s="7" t="s">
        <v>15</v>
      </c>
      <c r="C124" s="31">
        <f aca="true" t="shared" si="35" ref="C124:P124">C75/C54</f>
        <v>0.007901412669323678</v>
      </c>
      <c r="D124" s="32">
        <f t="shared" si="35"/>
        <v>0.0071680237109007835</v>
      </c>
      <c r="E124" s="32">
        <f t="shared" si="35"/>
        <v>0.007078520710661627</v>
      </c>
      <c r="F124" s="32">
        <f t="shared" si="35"/>
        <v>0.006834987756312041</v>
      </c>
      <c r="G124" s="32">
        <f t="shared" si="35"/>
        <v>0.006420988242096124</v>
      </c>
      <c r="H124" s="32">
        <f t="shared" si="35"/>
        <v>0.006632859281711669</v>
      </c>
      <c r="I124" s="32">
        <f t="shared" si="35"/>
        <v>0.006469154512338666</v>
      </c>
      <c r="J124" s="32">
        <f t="shared" si="35"/>
        <v>0.006132695781442199</v>
      </c>
      <c r="K124" s="32">
        <f t="shared" si="35"/>
        <v>0.006118439343218604</v>
      </c>
      <c r="L124" s="32">
        <f t="shared" si="35"/>
        <v>0.0058109708703175875</v>
      </c>
      <c r="M124" s="32">
        <f t="shared" si="35"/>
        <v>0.005388309942719501</v>
      </c>
      <c r="N124" s="32">
        <f t="shared" si="35"/>
        <v>0.004916811054114637</v>
      </c>
      <c r="O124" s="32">
        <f t="shared" si="35"/>
        <v>0.0044779806880648945</v>
      </c>
      <c r="P124" s="32">
        <f t="shared" si="35"/>
        <v>0.004112010657921705</v>
      </c>
      <c r="Q124" s="44">
        <f>(P124-F124)/F124</f>
        <v>-0.3983879994336046</v>
      </c>
    </row>
    <row r="125" spans="1:17" ht="12">
      <c r="A125" s="7" t="s">
        <v>14</v>
      </c>
      <c r="C125" s="31">
        <f aca="true" t="shared" si="36" ref="C125:P125">C76/C55</f>
        <v>0.014429993151935818</v>
      </c>
      <c r="D125" s="32">
        <f t="shared" si="36"/>
        <v>0.01411619010220787</v>
      </c>
      <c r="E125" s="32">
        <f t="shared" si="36"/>
        <v>0.014403327605030235</v>
      </c>
      <c r="F125" s="32">
        <f t="shared" si="36"/>
        <v>0.014188093398993074</v>
      </c>
      <c r="G125" s="32">
        <f t="shared" si="36"/>
        <v>0.013836725290331385</v>
      </c>
      <c r="H125" s="32">
        <f t="shared" si="36"/>
        <v>0.014058593302335786</v>
      </c>
      <c r="I125" s="32">
        <f t="shared" si="36"/>
        <v>0.013951382228858101</v>
      </c>
      <c r="J125" s="32">
        <f t="shared" si="36"/>
        <v>0.013913858526028848</v>
      </c>
      <c r="K125" s="32">
        <f t="shared" si="36"/>
        <v>0.014402297898628793</v>
      </c>
      <c r="L125" s="32">
        <f t="shared" si="36"/>
        <v>0.014291244317676097</v>
      </c>
      <c r="M125" s="32">
        <f t="shared" si="36"/>
        <v>0.013539222729694067</v>
      </c>
      <c r="N125" s="32">
        <f t="shared" si="36"/>
        <v>0.012862916940076704</v>
      </c>
      <c r="O125" s="32">
        <f t="shared" si="36"/>
        <v>0.012245115595088488</v>
      </c>
      <c r="P125" s="32">
        <f t="shared" si="36"/>
        <v>0.01182330040860976</v>
      </c>
      <c r="Q125" s="44">
        <f>(P125-F125)/F125</f>
        <v>-0.1666744730163069</v>
      </c>
    </row>
    <row r="126" spans="1:17" s="7" customFormat="1" ht="12">
      <c r="A126" s="14" t="s">
        <v>0</v>
      </c>
      <c r="B126" s="15"/>
      <c r="C126" s="34">
        <f aca="true" t="shared" si="37" ref="C126:P126">C77/C56</f>
        <v>0.015954763481262003</v>
      </c>
      <c r="D126" s="35">
        <f t="shared" si="37"/>
        <v>0.015622028952186649</v>
      </c>
      <c r="E126" s="35">
        <f t="shared" si="37"/>
        <v>0.016071116224468853</v>
      </c>
      <c r="F126" s="35">
        <f t="shared" si="37"/>
        <v>0.016003298010150678</v>
      </c>
      <c r="G126" s="35">
        <f t="shared" si="37"/>
        <v>0.015799542531539982</v>
      </c>
      <c r="H126" s="35">
        <f t="shared" si="37"/>
        <v>0.016218692947333697</v>
      </c>
      <c r="I126" s="35">
        <f t="shared" si="37"/>
        <v>0.016230431645906585</v>
      </c>
      <c r="J126" s="35">
        <f t="shared" si="37"/>
        <v>0.01624058700460383</v>
      </c>
      <c r="K126" s="35">
        <f t="shared" si="37"/>
        <v>0.016702958836315316</v>
      </c>
      <c r="L126" s="35">
        <f t="shared" si="37"/>
        <v>0.016700399622577283</v>
      </c>
      <c r="M126" s="35">
        <f t="shared" si="37"/>
        <v>0.016175128195245924</v>
      </c>
      <c r="N126" s="35">
        <f t="shared" si="37"/>
        <v>0.015593581511291567</v>
      </c>
      <c r="O126" s="35">
        <f t="shared" si="37"/>
        <v>0.015043392320726528</v>
      </c>
      <c r="P126" s="35">
        <f t="shared" si="37"/>
        <v>0.014358788924962841</v>
      </c>
      <c r="Q126" s="45">
        <f>(P126-F126)/F126</f>
        <v>-0.10276063622290521</v>
      </c>
    </row>
    <row r="127" spans="1:17" ht="12">
      <c r="A127" s="14"/>
      <c r="B127" s="22"/>
      <c r="C127" s="20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3"/>
    </row>
    <row r="128" spans="1:17" ht="12">
      <c r="A128" s="14" t="s">
        <v>36</v>
      </c>
      <c r="B128" s="22"/>
      <c r="C128" s="20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3"/>
    </row>
    <row r="129" spans="1:17" ht="12">
      <c r="A129" s="14"/>
      <c r="B129" s="22"/>
      <c r="C129" s="37">
        <v>2001</v>
      </c>
      <c r="D129" s="16">
        <v>2002</v>
      </c>
      <c r="E129" s="15">
        <v>2003</v>
      </c>
      <c r="F129" s="15">
        <v>2004</v>
      </c>
      <c r="G129" s="15">
        <v>2005</v>
      </c>
      <c r="H129" s="15">
        <v>2006</v>
      </c>
      <c r="I129" s="15">
        <v>2007</v>
      </c>
      <c r="J129" s="15">
        <v>2008</v>
      </c>
      <c r="K129" s="15">
        <v>2009</v>
      </c>
      <c r="L129" s="15">
        <v>2010</v>
      </c>
      <c r="M129" s="15">
        <v>2011</v>
      </c>
      <c r="N129" s="15">
        <v>2012</v>
      </c>
      <c r="O129" s="15">
        <v>2013</v>
      </c>
      <c r="P129" s="15">
        <v>2014</v>
      </c>
      <c r="Q129" s="12" t="s">
        <v>31</v>
      </c>
    </row>
    <row r="130" spans="1:17" ht="12">
      <c r="A130" s="7" t="s">
        <v>13</v>
      </c>
      <c r="C130" s="31">
        <f>C81/C53</f>
        <v>0.02224401427395772</v>
      </c>
      <c r="D130" s="32">
        <f aca="true" t="shared" si="38" ref="D130:P130">D81/D53</f>
        <v>0.022006639841708805</v>
      </c>
      <c r="E130" s="32">
        <f t="shared" si="38"/>
        <v>0.020780437934534858</v>
      </c>
      <c r="F130" s="32">
        <f t="shared" si="38"/>
        <v>0.018980350292651188</v>
      </c>
      <c r="G130" s="32">
        <f t="shared" si="38"/>
        <v>0.017161056677522712</v>
      </c>
      <c r="H130" s="32">
        <f t="shared" si="38"/>
        <v>0.016156921080435125</v>
      </c>
      <c r="I130" s="32">
        <f t="shared" si="38"/>
        <v>0.014764091919451763</v>
      </c>
      <c r="J130" s="32">
        <f t="shared" si="38"/>
        <v>0.013234202438367027</v>
      </c>
      <c r="K130" s="32">
        <f t="shared" si="38"/>
        <v>0.012494754875138129</v>
      </c>
      <c r="L130" s="32">
        <f t="shared" si="38"/>
        <v>0.011589613614222378</v>
      </c>
      <c r="M130" s="32">
        <f t="shared" si="38"/>
        <v>0.010722594155105562</v>
      </c>
      <c r="N130" s="32">
        <f t="shared" si="38"/>
        <v>0.010234490435466986</v>
      </c>
      <c r="O130" s="32">
        <f t="shared" si="38"/>
        <v>0.00835168404863771</v>
      </c>
      <c r="P130" s="32">
        <f t="shared" si="38"/>
        <v>0.006638193174023443</v>
      </c>
      <c r="Q130" s="44">
        <f>(P130-F130)/F130</f>
        <v>-0.6502597121933194</v>
      </c>
    </row>
    <row r="131" spans="1:17" ht="12">
      <c r="A131" s="7" t="s">
        <v>15</v>
      </c>
      <c r="C131" s="31">
        <f aca="true" t="shared" si="39" ref="C131:P131">C82/C54</f>
        <v>0.025253161958782532</v>
      </c>
      <c r="D131" s="32">
        <f t="shared" si="39"/>
        <v>0.024712867150983524</v>
      </c>
      <c r="E131" s="32">
        <f t="shared" si="39"/>
        <v>0.022921142517101412</v>
      </c>
      <c r="F131" s="32">
        <f t="shared" si="39"/>
        <v>0.020632013273700497</v>
      </c>
      <c r="G131" s="32">
        <f t="shared" si="39"/>
        <v>0.018379315149225712</v>
      </c>
      <c r="H131" s="32">
        <f t="shared" si="39"/>
        <v>0.016829358288103197</v>
      </c>
      <c r="I131" s="32">
        <f t="shared" si="39"/>
        <v>0.015567306356657679</v>
      </c>
      <c r="J131" s="32">
        <f t="shared" si="39"/>
        <v>0.014455035015236343</v>
      </c>
      <c r="K131" s="32">
        <f t="shared" si="39"/>
        <v>0.01346470063571824</v>
      </c>
      <c r="L131" s="32">
        <f t="shared" si="39"/>
        <v>0.012341908897189604</v>
      </c>
      <c r="M131" s="32">
        <f t="shared" si="39"/>
        <v>0.01109622062223756</v>
      </c>
      <c r="N131" s="32">
        <f t="shared" si="39"/>
        <v>0.010765762120339322</v>
      </c>
      <c r="O131" s="32">
        <f t="shared" si="39"/>
        <v>0.009208169483848387</v>
      </c>
      <c r="P131" s="32">
        <f t="shared" si="39"/>
        <v>0.00786918425906948</v>
      </c>
      <c r="Q131" s="44">
        <f>(P131-F131)/F131</f>
        <v>-0.6185934860220218</v>
      </c>
    </row>
    <row r="132" spans="1:17" ht="12">
      <c r="A132" s="7" t="s">
        <v>14</v>
      </c>
      <c r="C132" s="31">
        <f aca="true" t="shared" si="40" ref="C132:P132">C83/C55</f>
        <v>0.021616099233237488</v>
      </c>
      <c r="D132" s="32">
        <f t="shared" si="40"/>
        <v>0.022094526242354945</v>
      </c>
      <c r="E132" s="32">
        <f t="shared" si="40"/>
        <v>0.020966028897680466</v>
      </c>
      <c r="F132" s="32">
        <f t="shared" si="40"/>
        <v>0.019374296478397876</v>
      </c>
      <c r="G132" s="32">
        <f t="shared" si="40"/>
        <v>0.01773596132022718</v>
      </c>
      <c r="H132" s="32">
        <f t="shared" si="40"/>
        <v>0.016773814370560563</v>
      </c>
      <c r="I132" s="32">
        <f t="shared" si="40"/>
        <v>0.015542433854400902</v>
      </c>
      <c r="J132" s="32">
        <f t="shared" si="40"/>
        <v>0.01476408424279691</v>
      </c>
      <c r="K132" s="32">
        <f t="shared" si="40"/>
        <v>0.014070585954151197</v>
      </c>
      <c r="L132" s="32">
        <f t="shared" si="40"/>
        <v>0.013216344355090223</v>
      </c>
      <c r="M132" s="32">
        <f t="shared" si="40"/>
        <v>0.012239085879972088</v>
      </c>
      <c r="N132" s="32">
        <f t="shared" si="40"/>
        <v>0.012030668650093442</v>
      </c>
      <c r="O132" s="32">
        <f t="shared" si="40"/>
        <v>0.010043191991023196</v>
      </c>
      <c r="P132" s="32">
        <f t="shared" si="40"/>
        <v>0.00852053237240329</v>
      </c>
      <c r="Q132" s="44">
        <f>(P132-F132)/F132</f>
        <v>-0.5602146182751158</v>
      </c>
    </row>
    <row r="133" spans="1:17" s="7" customFormat="1" ht="12">
      <c r="A133" s="14" t="s">
        <v>0</v>
      </c>
      <c r="B133" s="15"/>
      <c r="C133" s="34">
        <f aca="true" t="shared" si="41" ref="C133:P133">C84/C56</f>
        <v>0.022324511108270172</v>
      </c>
      <c r="D133" s="35">
        <f t="shared" si="41"/>
        <v>0.022292113717308295</v>
      </c>
      <c r="E133" s="35">
        <f t="shared" si="41"/>
        <v>0.021046410426694577</v>
      </c>
      <c r="F133" s="35">
        <f t="shared" si="41"/>
        <v>0.019267430521875496</v>
      </c>
      <c r="G133" s="35">
        <f t="shared" si="41"/>
        <v>0.017465576158267663</v>
      </c>
      <c r="H133" s="35">
        <f t="shared" si="41"/>
        <v>0.016422271250223275</v>
      </c>
      <c r="I133" s="35">
        <f t="shared" si="41"/>
        <v>0.015095069184594816</v>
      </c>
      <c r="J133" s="35">
        <f t="shared" si="41"/>
        <v>0.013850743500191836</v>
      </c>
      <c r="K133" s="35">
        <f t="shared" si="41"/>
        <v>0.01310223108428542</v>
      </c>
      <c r="L133" s="35">
        <f t="shared" si="41"/>
        <v>0.012192005130953079</v>
      </c>
      <c r="M133" s="35">
        <f t="shared" si="41"/>
        <v>0.011250341994232301</v>
      </c>
      <c r="N133" s="35">
        <f t="shared" si="41"/>
        <v>0.010868475552318716</v>
      </c>
      <c r="O133" s="35">
        <f t="shared" si="41"/>
        <v>0.008986542887657906</v>
      </c>
      <c r="P133" s="35">
        <f t="shared" si="41"/>
        <v>0.007374719817929505</v>
      </c>
      <c r="Q133" s="45">
        <f>(P133-F133)/F133</f>
        <v>-0.6172442501060776</v>
      </c>
    </row>
    <row r="134" spans="1:17" ht="12">
      <c r="A134" s="14"/>
      <c r="B134" s="22"/>
      <c r="C134" s="20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3"/>
    </row>
    <row r="135" spans="1:17" ht="12">
      <c r="A135" s="14" t="s">
        <v>33</v>
      </c>
      <c r="B135" s="22"/>
      <c r="C135" s="20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3"/>
    </row>
    <row r="136" spans="1:17" ht="12">
      <c r="A136" s="14"/>
      <c r="B136" s="22"/>
      <c r="C136" s="37">
        <v>2001</v>
      </c>
      <c r="D136" s="16">
        <v>2002</v>
      </c>
      <c r="E136" s="15">
        <v>2003</v>
      </c>
      <c r="F136" s="15">
        <v>2004</v>
      </c>
      <c r="G136" s="15">
        <v>2005</v>
      </c>
      <c r="H136" s="15">
        <v>2006</v>
      </c>
      <c r="I136" s="15">
        <v>2007</v>
      </c>
      <c r="J136" s="15">
        <v>2008</v>
      </c>
      <c r="K136" s="15">
        <v>2009</v>
      </c>
      <c r="L136" s="15">
        <v>2010</v>
      </c>
      <c r="M136" s="15">
        <v>2011</v>
      </c>
      <c r="N136" s="15">
        <v>2012</v>
      </c>
      <c r="O136" s="15">
        <v>2013</v>
      </c>
      <c r="P136" s="15">
        <v>2014</v>
      </c>
      <c r="Q136" s="12" t="s">
        <v>31</v>
      </c>
    </row>
    <row r="137" spans="1:17" ht="12">
      <c r="A137" s="7" t="s">
        <v>13</v>
      </c>
      <c r="C137" s="31">
        <f>C88/C53</f>
        <v>0.015507456142942227</v>
      </c>
      <c r="D137" s="32">
        <f aca="true" t="shared" si="42" ref="D137:P137">D88/D53</f>
        <v>0.020304161859764462</v>
      </c>
      <c r="E137" s="32">
        <f t="shared" si="42"/>
        <v>0.024255314165393744</v>
      </c>
      <c r="F137" s="32">
        <f t="shared" si="42"/>
        <v>0.02732825032691439</v>
      </c>
      <c r="G137" s="32">
        <f t="shared" si="42"/>
        <v>0.030048536961950176</v>
      </c>
      <c r="H137" s="32">
        <f t="shared" si="42"/>
        <v>0.03209226551231042</v>
      </c>
      <c r="I137" s="32">
        <f t="shared" si="42"/>
        <v>0.03401832863432944</v>
      </c>
      <c r="J137" s="32">
        <f t="shared" si="42"/>
        <v>0.03582164331727431</v>
      </c>
      <c r="K137" s="32">
        <f t="shared" si="42"/>
        <v>0.0393497941679151</v>
      </c>
      <c r="L137" s="32">
        <f t="shared" si="42"/>
        <v>0.04064312830015332</v>
      </c>
      <c r="M137" s="32">
        <f t="shared" si="42"/>
        <v>0.04183175192354694</v>
      </c>
      <c r="N137" s="32">
        <f t="shared" si="42"/>
        <v>0.04135686810067234</v>
      </c>
      <c r="O137" s="32">
        <f t="shared" si="42"/>
        <v>0.04203096993470856</v>
      </c>
      <c r="P137" s="32">
        <f t="shared" si="42"/>
        <v>0.0456968476533221</v>
      </c>
      <c r="Q137" s="44">
        <f>(P137-F137)/F137</f>
        <v>0.6721468482860494</v>
      </c>
    </row>
    <row r="138" spans="1:17" ht="12">
      <c r="A138" s="7" t="s">
        <v>15</v>
      </c>
      <c r="C138" s="31">
        <f aca="true" t="shared" si="43" ref="C138:P138">C89/C54</f>
        <v>0.005074388894069567</v>
      </c>
      <c r="D138" s="32">
        <f t="shared" si="43"/>
        <v>0.006727417561859749</v>
      </c>
      <c r="E138" s="32">
        <f t="shared" si="43"/>
        <v>0.008279668655087368</v>
      </c>
      <c r="F138" s="32">
        <f t="shared" si="43"/>
        <v>0.009649750361865638</v>
      </c>
      <c r="G138" s="32">
        <f t="shared" si="43"/>
        <v>0.010645518682184895</v>
      </c>
      <c r="H138" s="32">
        <f t="shared" si="43"/>
        <v>0.011899827833214631</v>
      </c>
      <c r="I138" s="32">
        <f t="shared" si="43"/>
        <v>0.012773545035757177</v>
      </c>
      <c r="J138" s="32">
        <f t="shared" si="43"/>
        <v>0.01292327283225642</v>
      </c>
      <c r="K138" s="32">
        <f t="shared" si="43"/>
        <v>0.014320455327641382</v>
      </c>
      <c r="L138" s="32">
        <f t="shared" si="43"/>
        <v>0.014570571275063149</v>
      </c>
      <c r="M138" s="32">
        <f t="shared" si="43"/>
        <v>0.014500892934083362</v>
      </c>
      <c r="N138" s="32">
        <f t="shared" si="43"/>
        <v>0.013771491141257631</v>
      </c>
      <c r="O138" s="32">
        <f t="shared" si="43"/>
        <v>0.013571627102592082</v>
      </c>
      <c r="P138" s="32">
        <f t="shared" si="43"/>
        <v>0.01402310924369748</v>
      </c>
      <c r="Q138" s="44">
        <f>(P138-F138)/F138</f>
        <v>0.45320953577355716</v>
      </c>
    </row>
    <row r="139" spans="1:17" ht="12">
      <c r="A139" s="7" t="s">
        <v>14</v>
      </c>
      <c r="C139" s="31">
        <f aca="true" t="shared" si="44" ref="C139:P139">C90/C55</f>
        <v>0.010439869152592192</v>
      </c>
      <c r="D139" s="32">
        <f t="shared" si="44"/>
        <v>0.012584371643565701</v>
      </c>
      <c r="E139" s="32">
        <f t="shared" si="44"/>
        <v>0.015303506963249055</v>
      </c>
      <c r="F139" s="32">
        <f t="shared" si="44"/>
        <v>0.017556804035352116</v>
      </c>
      <c r="G139" s="32">
        <f t="shared" si="44"/>
        <v>0.01940294440289373</v>
      </c>
      <c r="H139" s="32">
        <f t="shared" si="44"/>
        <v>0.0212874401962415</v>
      </c>
      <c r="I139" s="32">
        <f t="shared" si="44"/>
        <v>0.02250907737983588</v>
      </c>
      <c r="J139" s="32">
        <f t="shared" si="44"/>
        <v>0.023541144164018618</v>
      </c>
      <c r="K139" s="32">
        <f t="shared" si="44"/>
        <v>0.026349579610540706</v>
      </c>
      <c r="L139" s="32">
        <f t="shared" si="44"/>
        <v>0.026725175556913016</v>
      </c>
      <c r="M139" s="32">
        <f t="shared" si="44"/>
        <v>0.027102952007150752</v>
      </c>
      <c r="N139" s="32">
        <f t="shared" si="44"/>
        <v>0.02596159461864712</v>
      </c>
      <c r="O139" s="32">
        <f t="shared" si="44"/>
        <v>0.02572658704738066</v>
      </c>
      <c r="P139" s="32">
        <f t="shared" si="44"/>
        <v>0.027130401209742288</v>
      </c>
      <c r="Q139" s="44">
        <f>(P139-F139)/F139</f>
        <v>0.545292705615038</v>
      </c>
    </row>
    <row r="140" spans="1:17" s="7" customFormat="1" ht="12">
      <c r="A140" s="14" t="s">
        <v>0</v>
      </c>
      <c r="B140" s="15"/>
      <c r="C140" s="34">
        <f aca="true" t="shared" si="45" ref="C140:P140">C91/C56</f>
        <v>0.012898973033697128</v>
      </c>
      <c r="D140" s="35">
        <f t="shared" si="45"/>
        <v>0.01653057034708531</v>
      </c>
      <c r="E140" s="35">
        <f t="shared" si="45"/>
        <v>0.01983682460484286</v>
      </c>
      <c r="F140" s="35">
        <f t="shared" si="45"/>
        <v>0.02246571428948545</v>
      </c>
      <c r="G140" s="35">
        <f t="shared" si="45"/>
        <v>0.024717679760225528</v>
      </c>
      <c r="H140" s="35">
        <f t="shared" si="45"/>
        <v>0.026618331347316296</v>
      </c>
      <c r="I140" s="35">
        <f t="shared" si="45"/>
        <v>0.028199258316680773</v>
      </c>
      <c r="J140" s="35">
        <f t="shared" si="45"/>
        <v>0.02956088251446475</v>
      </c>
      <c r="K140" s="35">
        <f t="shared" si="45"/>
        <v>0.03260414982575271</v>
      </c>
      <c r="L140" s="35">
        <f t="shared" si="45"/>
        <v>0.033459878218589124</v>
      </c>
      <c r="M140" s="35">
        <f t="shared" si="45"/>
        <v>0.03422016536851699</v>
      </c>
      <c r="N140" s="35">
        <f t="shared" si="45"/>
        <v>0.03347660037609346</v>
      </c>
      <c r="O140" s="35">
        <f t="shared" si="45"/>
        <v>0.03374804023095671</v>
      </c>
      <c r="P140" s="35">
        <f t="shared" si="45"/>
        <v>0.03633258159119457</v>
      </c>
      <c r="Q140" s="45">
        <f>(P140-F140)/F140</f>
        <v>0.617245778301346</v>
      </c>
    </row>
    <row r="141" spans="1:17" ht="12">
      <c r="A141" s="14"/>
      <c r="B141" s="22"/>
      <c r="C141" s="20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3"/>
    </row>
    <row r="142" spans="1:17" ht="12">
      <c r="A142" s="14" t="s">
        <v>35</v>
      </c>
      <c r="B142" s="22"/>
      <c r="C142" s="20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3"/>
    </row>
    <row r="143" spans="1:17" ht="12">
      <c r="A143" s="14"/>
      <c r="B143" s="22"/>
      <c r="C143" s="37">
        <v>2001</v>
      </c>
      <c r="D143" s="16">
        <v>2002</v>
      </c>
      <c r="E143" s="15">
        <v>2003</v>
      </c>
      <c r="F143" s="15">
        <v>2004</v>
      </c>
      <c r="G143" s="15">
        <v>2005</v>
      </c>
      <c r="H143" s="15">
        <v>2006</v>
      </c>
      <c r="I143" s="15">
        <v>2007</v>
      </c>
      <c r="J143" s="15">
        <v>2008</v>
      </c>
      <c r="K143" s="15">
        <v>2009</v>
      </c>
      <c r="L143" s="15">
        <v>2010</v>
      </c>
      <c r="M143" s="15">
        <v>2011</v>
      </c>
      <c r="N143" s="15">
        <v>2012</v>
      </c>
      <c r="O143" s="15">
        <v>2013</v>
      </c>
      <c r="P143" s="15">
        <v>2014</v>
      </c>
      <c r="Q143" s="12" t="s">
        <v>31</v>
      </c>
    </row>
    <row r="144" spans="1:17" ht="12">
      <c r="A144" s="7" t="s">
        <v>13</v>
      </c>
      <c r="C144" s="31">
        <f>C95/C53</f>
        <v>0.007221881154342107</v>
      </c>
      <c r="D144" s="32">
        <f aca="true" t="shared" si="46" ref="D144:P144">D95/D53</f>
        <v>0.00729419600876854</v>
      </c>
      <c r="E144" s="32">
        <f t="shared" si="46"/>
        <v>0.007609609547059252</v>
      </c>
      <c r="F144" s="32">
        <f t="shared" si="46"/>
        <v>0.004869313778983905</v>
      </c>
      <c r="G144" s="32">
        <f t="shared" si="46"/>
        <v>0.005364179035748918</v>
      </c>
      <c r="H144" s="32">
        <f t="shared" si="46"/>
        <v>0.005489125783648453</v>
      </c>
      <c r="I144" s="32">
        <f t="shared" si="46"/>
        <v>0.005307477575499593</v>
      </c>
      <c r="J144" s="32">
        <f t="shared" si="46"/>
        <v>0.004829818392798502</v>
      </c>
      <c r="K144" s="32">
        <f t="shared" si="46"/>
        <v>0.0048555479959491565</v>
      </c>
      <c r="L144" s="32">
        <f t="shared" si="46"/>
        <v>0.0048707684061866435</v>
      </c>
      <c r="M144" s="32">
        <f t="shared" si="46"/>
        <v>0.004910432711333909</v>
      </c>
      <c r="N144" s="32">
        <f t="shared" si="46"/>
        <v>0.00534877785095516</v>
      </c>
      <c r="O144" s="32">
        <f t="shared" si="46"/>
        <v>0.005339660534660079</v>
      </c>
      <c r="P144" s="32">
        <f t="shared" si="46"/>
        <v>0.005022976600320875</v>
      </c>
      <c r="Q144" s="44">
        <f>(P144-F144)/F144</f>
        <v>0.0315573874085056</v>
      </c>
    </row>
    <row r="145" spans="1:17" ht="12">
      <c r="A145" s="7" t="s">
        <v>15</v>
      </c>
      <c r="C145" s="31">
        <f aca="true" t="shared" si="47" ref="C145:P145">C96/C54</f>
        <v>0.0038976501461626726</v>
      </c>
      <c r="D145" s="32">
        <f t="shared" si="47"/>
        <v>0.004306419110415197</v>
      </c>
      <c r="E145" s="32">
        <f t="shared" si="47"/>
        <v>0.004265144927343826</v>
      </c>
      <c r="F145" s="32">
        <f t="shared" si="47"/>
        <v>0.004626737673502663</v>
      </c>
      <c r="G145" s="32">
        <f t="shared" si="47"/>
        <v>0.005036653575837758</v>
      </c>
      <c r="H145" s="32">
        <f t="shared" si="47"/>
        <v>0.005850883170861786</v>
      </c>
      <c r="I145" s="32">
        <f t="shared" si="47"/>
        <v>0.0068160260679600414</v>
      </c>
      <c r="J145" s="32">
        <f t="shared" si="47"/>
        <v>0.005425402828748244</v>
      </c>
      <c r="K145" s="32">
        <f t="shared" si="47"/>
        <v>0.005265440705053668</v>
      </c>
      <c r="L145" s="32">
        <f t="shared" si="47"/>
        <v>0.00550761392233117</v>
      </c>
      <c r="M145" s="32">
        <f t="shared" si="47"/>
        <v>0.005542827654312192</v>
      </c>
      <c r="N145" s="32">
        <f t="shared" si="47"/>
        <v>0.006349472551109437</v>
      </c>
      <c r="O145" s="32">
        <f t="shared" si="47"/>
        <v>0.006298768812665994</v>
      </c>
      <c r="P145" s="32">
        <f t="shared" si="47"/>
        <v>0.006552316048370568</v>
      </c>
      <c r="Q145" s="44">
        <f>(P145-F145)/F145</f>
        <v>0.41618490408386377</v>
      </c>
    </row>
    <row r="146" spans="1:17" ht="12">
      <c r="A146" s="7" t="s">
        <v>14</v>
      </c>
      <c r="C146" s="31">
        <f aca="true" t="shared" si="48" ref="C146:P146">C97/C55</f>
        <v>0.007858214549217058</v>
      </c>
      <c r="D146" s="32">
        <f t="shared" si="48"/>
        <v>0.008168318429462154</v>
      </c>
      <c r="E146" s="32">
        <f t="shared" si="48"/>
        <v>0.007933574638788151</v>
      </c>
      <c r="F146" s="32">
        <f t="shared" si="48"/>
        <v>0.0060696873849274205</v>
      </c>
      <c r="G146" s="32">
        <f t="shared" si="48"/>
        <v>0.007422826588042358</v>
      </c>
      <c r="H146" s="32">
        <f t="shared" si="48"/>
        <v>0.008973740971745024</v>
      </c>
      <c r="I146" s="32">
        <f t="shared" si="48"/>
        <v>0.009729026916356584</v>
      </c>
      <c r="J146" s="32">
        <f t="shared" si="48"/>
        <v>0.00903085864264501</v>
      </c>
      <c r="K146" s="32">
        <f t="shared" si="48"/>
        <v>0.009080994883680216</v>
      </c>
      <c r="L146" s="32">
        <f t="shared" si="48"/>
        <v>0.00829461590903786</v>
      </c>
      <c r="M146" s="32">
        <f t="shared" si="48"/>
        <v>0.008602228204112886</v>
      </c>
      <c r="N146" s="32">
        <f t="shared" si="48"/>
        <v>0.00927239684072167</v>
      </c>
      <c r="O146" s="32">
        <f t="shared" si="48"/>
        <v>0.009211087163838904</v>
      </c>
      <c r="P146" s="32">
        <f t="shared" si="48"/>
        <v>0.008991559688126722</v>
      </c>
      <c r="Q146" s="44">
        <f>(P146-F146)/F146</f>
        <v>0.4813876099212382</v>
      </c>
    </row>
    <row r="147" spans="1:17" s="7" customFormat="1" ht="12">
      <c r="A147" s="14" t="s">
        <v>0</v>
      </c>
      <c r="B147" s="15"/>
      <c r="C147" s="34">
        <f aca="true" t="shared" si="49" ref="C147:P147">C98/C56</f>
        <v>0.0071145222346320775</v>
      </c>
      <c r="D147" s="35">
        <f t="shared" si="49"/>
        <v>0.0072914146213397995</v>
      </c>
      <c r="E147" s="35">
        <f t="shared" si="49"/>
        <v>0.007391520664965314</v>
      </c>
      <c r="F147" s="35">
        <f t="shared" si="49"/>
        <v>0.005232555325777495</v>
      </c>
      <c r="G147" s="35">
        <f t="shared" si="49"/>
        <v>0.005996906654307146</v>
      </c>
      <c r="H147" s="35">
        <f t="shared" si="49"/>
        <v>0.006650512711523603</v>
      </c>
      <c r="I147" s="35">
        <f t="shared" si="49"/>
        <v>0.006886096054316004</v>
      </c>
      <c r="J147" s="35">
        <f t="shared" si="49"/>
        <v>0.0062467602486064745</v>
      </c>
      <c r="K147" s="35">
        <f t="shared" si="49"/>
        <v>0.006261311480563346</v>
      </c>
      <c r="L147" s="35">
        <f t="shared" si="49"/>
        <v>0.0060408250336838835</v>
      </c>
      <c r="M147" s="35">
        <f t="shared" si="49"/>
        <v>0.006166128738870017</v>
      </c>
      <c r="N147" s="35">
        <f t="shared" si="49"/>
        <v>0.006716695521679693</v>
      </c>
      <c r="O147" s="35">
        <f t="shared" si="49"/>
        <v>0.006685477509821188</v>
      </c>
      <c r="P147" s="35">
        <f t="shared" si="49"/>
        <v>0.006461227813669663</v>
      </c>
      <c r="Q147" s="45">
        <f>(P147-F147)/F147</f>
        <v>0.2348130906211874</v>
      </c>
    </row>
    <row r="148" spans="3:17" ht="12">
      <c r="C148" s="27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40"/>
    </row>
    <row r="149" spans="1:17" ht="12">
      <c r="A149" s="14" t="s">
        <v>38</v>
      </c>
      <c r="B149" s="22"/>
      <c r="C149" s="20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3"/>
    </row>
    <row r="150" spans="1:17" ht="12">
      <c r="A150" s="14"/>
      <c r="B150" s="22"/>
      <c r="C150" s="37">
        <v>2001</v>
      </c>
      <c r="D150" s="16">
        <v>2002</v>
      </c>
      <c r="E150" s="15">
        <v>2003</v>
      </c>
      <c r="F150" s="15">
        <v>2004</v>
      </c>
      <c r="G150" s="15">
        <v>2005</v>
      </c>
      <c r="H150" s="15">
        <v>2006</v>
      </c>
      <c r="I150" s="15">
        <v>2007</v>
      </c>
      <c r="J150" s="15">
        <v>2008</v>
      </c>
      <c r="K150" s="15">
        <v>2009</v>
      </c>
      <c r="L150" s="15">
        <v>2010</v>
      </c>
      <c r="M150" s="15">
        <v>2011</v>
      </c>
      <c r="N150" s="15">
        <v>2012</v>
      </c>
      <c r="O150" s="15">
        <v>2013</v>
      </c>
      <c r="P150" s="15">
        <v>2014</v>
      </c>
      <c r="Q150" s="12" t="s">
        <v>39</v>
      </c>
    </row>
    <row r="151" spans="1:17" ht="12">
      <c r="A151" s="7" t="s">
        <v>13</v>
      </c>
      <c r="C151" s="31">
        <f aca="true" t="shared" si="50" ref="C151:O151">C102/C53</f>
        <v>0.043250187898058304</v>
      </c>
      <c r="D151" s="32">
        <f t="shared" si="50"/>
        <v>0.04349525553811433</v>
      </c>
      <c r="E151" s="32">
        <f t="shared" si="50"/>
        <v>0.04479311293396139</v>
      </c>
      <c r="F151" s="32">
        <f t="shared" si="50"/>
        <v>0.04514486366300157</v>
      </c>
      <c r="G151" s="32">
        <f t="shared" si="50"/>
        <v>0.04517669626070221</v>
      </c>
      <c r="H151" s="32">
        <f t="shared" si="50"/>
        <v>0.04569358625851335</v>
      </c>
      <c r="I151" s="32">
        <f t="shared" si="50"/>
        <v>0.044192516712086474</v>
      </c>
      <c r="J151" s="32">
        <f t="shared" si="50"/>
        <v>0.04233273070906819</v>
      </c>
      <c r="K151" s="32">
        <f t="shared" si="50"/>
        <v>0.04284351535479241</v>
      </c>
      <c r="L151" s="32">
        <f t="shared" si="50"/>
        <v>0.042091981682561605</v>
      </c>
      <c r="M151" s="32">
        <f t="shared" si="50"/>
        <v>0.0406737678408722</v>
      </c>
      <c r="N151" s="32">
        <f t="shared" si="50"/>
        <v>0.03914650966366298</v>
      </c>
      <c r="O151" s="32">
        <f t="shared" si="50"/>
        <v>0.0381731025504964</v>
      </c>
      <c r="P151" s="32">
        <f>P102/P53</f>
        <v>0.03594868796179377</v>
      </c>
      <c r="Q151" s="44">
        <f>(P151-H151)/F151</f>
        <v>-0.21585840571949724</v>
      </c>
    </row>
    <row r="152" spans="1:17" ht="12">
      <c r="A152" s="7" t="s">
        <v>15</v>
      </c>
      <c r="C152" s="31">
        <f aca="true" t="shared" si="51" ref="C152:P152">C103/C54</f>
        <v>0.04238001635967775</v>
      </c>
      <c r="D152" s="32">
        <f t="shared" si="51"/>
        <v>0.03859741003843208</v>
      </c>
      <c r="E152" s="32">
        <f t="shared" si="51"/>
        <v>0.03926347854469542</v>
      </c>
      <c r="F152" s="32">
        <f t="shared" si="51"/>
        <v>0.03933105147491443</v>
      </c>
      <c r="G152" s="32">
        <f t="shared" si="51"/>
        <v>0.039594355669699724</v>
      </c>
      <c r="H152" s="32">
        <f t="shared" si="51"/>
        <v>0.040564460579527964</v>
      </c>
      <c r="I152" s="32">
        <f t="shared" si="51"/>
        <v>0.04021686627800172</v>
      </c>
      <c r="J152" s="32">
        <f t="shared" si="51"/>
        <v>0.038603230535855314</v>
      </c>
      <c r="K152" s="32">
        <f t="shared" si="51"/>
        <v>0.03830501315843413</v>
      </c>
      <c r="L152" s="32">
        <f t="shared" si="51"/>
        <v>0.038491277813618746</v>
      </c>
      <c r="M152" s="32">
        <f t="shared" si="51"/>
        <v>0.03728235041249302</v>
      </c>
      <c r="N152" s="32">
        <f t="shared" si="51"/>
        <v>0.03679937961337095</v>
      </c>
      <c r="O152" s="32">
        <f t="shared" si="51"/>
        <v>0.0362767906775648</v>
      </c>
      <c r="P152" s="32">
        <f t="shared" si="51"/>
        <v>0.035403002664480425</v>
      </c>
      <c r="Q152" s="44">
        <f>(P152-H152)/F152</f>
        <v>-0.13123111947158458</v>
      </c>
    </row>
    <row r="153" spans="1:17" ht="12">
      <c r="A153" s="7" t="s">
        <v>14</v>
      </c>
      <c r="C153" s="31">
        <f aca="true" t="shared" si="52" ref="C153:P153">C104/C55</f>
        <v>0.04005609304484731</v>
      </c>
      <c r="D153" s="32">
        <f t="shared" si="52"/>
        <v>0.04114841584458234</v>
      </c>
      <c r="E153" s="32">
        <f t="shared" si="52"/>
        <v>0.043195788735688474</v>
      </c>
      <c r="F153" s="32">
        <f t="shared" si="52"/>
        <v>0.044266159546978746</v>
      </c>
      <c r="G153" s="32">
        <f t="shared" si="52"/>
        <v>0.0452760892874154</v>
      </c>
      <c r="H153" s="32">
        <f t="shared" si="52"/>
        <v>0.04695294582980126</v>
      </c>
      <c r="I153" s="32">
        <f t="shared" si="52"/>
        <v>0.047156475182904736</v>
      </c>
      <c r="J153" s="32">
        <f t="shared" si="52"/>
        <v>0.046648204997602895</v>
      </c>
      <c r="K153" s="32">
        <f t="shared" si="52"/>
        <v>0.04776999798060045</v>
      </c>
      <c r="L153" s="32">
        <f t="shared" si="52"/>
        <v>0.047164692128431385</v>
      </c>
      <c r="M153" s="32">
        <f t="shared" si="52"/>
        <v>0.04576576297696944</v>
      </c>
      <c r="N153" s="32">
        <f t="shared" si="52"/>
        <v>0.0445385960512508</v>
      </c>
      <c r="O153" s="32">
        <f t="shared" si="52"/>
        <v>0.04361490969634921</v>
      </c>
      <c r="P153" s="32">
        <f t="shared" si="52"/>
        <v>0.04179187713823022</v>
      </c>
      <c r="Q153" s="44">
        <f>(P153-H153)/F153</f>
        <v>-0.1165917428660986</v>
      </c>
    </row>
    <row r="154" spans="1:17" s="7" customFormat="1" ht="12">
      <c r="A154" s="14" t="s">
        <v>0</v>
      </c>
      <c r="B154" s="15"/>
      <c r="C154" s="34">
        <f aca="true" t="shared" si="53" ref="C154:P154">C105/C56</f>
        <v>0.04214152023984447</v>
      </c>
      <c r="D154" s="35">
        <f t="shared" si="53"/>
        <v>0.04227484542318607</v>
      </c>
      <c r="E154" s="35">
        <f t="shared" si="53"/>
        <v>0.04374653996458891</v>
      </c>
      <c r="F154" s="35">
        <f t="shared" si="53"/>
        <v>0.04429801939003531</v>
      </c>
      <c r="G154" s="35">
        <f t="shared" si="53"/>
        <v>0.04466398231555332</v>
      </c>
      <c r="H154" s="35">
        <f t="shared" si="53"/>
        <v>0.045596785364607414</v>
      </c>
      <c r="I154" s="35">
        <f t="shared" si="53"/>
        <v>0.044758340006378336</v>
      </c>
      <c r="J154" s="35">
        <f t="shared" si="53"/>
        <v>0.043353519904841556</v>
      </c>
      <c r="K154" s="35">
        <f t="shared" si="53"/>
        <v>0.043971626428109555</v>
      </c>
      <c r="L154" s="35">
        <f t="shared" si="53"/>
        <v>0.043355884943281124</v>
      </c>
      <c r="M154" s="35">
        <f t="shared" si="53"/>
        <v>0.04195854127846578</v>
      </c>
      <c r="N154" s="35">
        <f t="shared" si="53"/>
        <v>0.0406310230636735</v>
      </c>
      <c r="O154" s="35">
        <f t="shared" si="53"/>
        <v>0.039717388824757935</v>
      </c>
      <c r="P154" s="35">
        <f t="shared" si="53"/>
        <v>0.037765610124256395</v>
      </c>
      <c r="Q154" s="45">
        <f>(P154-H154)/F154</f>
        <v>-0.17678386862850612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jh</cp:lastModifiedBy>
  <dcterms:created xsi:type="dcterms:W3CDTF">2015-02-16T10:51:57Z</dcterms:created>
  <dcterms:modified xsi:type="dcterms:W3CDTF">2015-02-17T16:53:24Z</dcterms:modified>
  <cp:category/>
  <cp:version/>
  <cp:contentType/>
  <cp:contentStatus/>
</cp:coreProperties>
</file>