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Codes" sheetId="1" r:id="rId1"/>
    <sheet name="Land" sheetId="2" r:id="rId2"/>
    <sheet name="Januari 2013" sheetId="3" r:id="rId3"/>
  </sheets>
  <definedNames>
    <definedName name="_xlnm._FilterDatabase" localSheetId="0" hidden="1">'Codes'!$A$1:$B$1</definedName>
    <definedName name="_xlnm._FilterDatabase" localSheetId="2" hidden="1">'Januari 2013'!$A$2:$J$2</definedName>
    <definedName name="_xlnm._FilterDatabase" localSheetId="1" hidden="1">'Land'!$A$2:$I$2</definedName>
    <definedName name="_xlnm.Print_Titles" localSheetId="2">'Januari 2013'!$2:$2</definedName>
  </definedNames>
  <calcPr fullCalcOnLoad="1"/>
</workbook>
</file>

<file path=xl/sharedStrings.xml><?xml version="1.0" encoding="utf-8"?>
<sst xmlns="http://schemas.openxmlformats.org/spreadsheetml/2006/main" count="535" uniqueCount="352">
  <si>
    <t>Code N</t>
  </si>
  <si>
    <t>Land</t>
  </si>
  <si>
    <t>Albanië</t>
  </si>
  <si>
    <t>Bulgarije</t>
  </si>
  <si>
    <t>Finland</t>
  </si>
  <si>
    <t>IJsland</t>
  </si>
  <si>
    <t>Monaco</t>
  </si>
  <si>
    <t>San Marino</t>
  </si>
  <si>
    <t>Italië</t>
  </si>
  <si>
    <t>Litouwen</t>
  </si>
  <si>
    <t>Belarus</t>
  </si>
  <si>
    <t>Moldavië</t>
  </si>
  <si>
    <t>Sri Lanka</t>
  </si>
  <si>
    <t>Taiwan</t>
  </si>
  <si>
    <t>Laos</t>
  </si>
  <si>
    <t>Cambodja</t>
  </si>
  <si>
    <t>Nepal</t>
  </si>
  <si>
    <t>Mongolië</t>
  </si>
  <si>
    <t>Maldiven</t>
  </si>
  <si>
    <t>Bhutan</t>
  </si>
  <si>
    <t>Brunei</t>
  </si>
  <si>
    <t>Kirgizië</t>
  </si>
  <si>
    <t>Thailand</t>
  </si>
  <si>
    <t>Myanmar</t>
  </si>
  <si>
    <t>Armenië</t>
  </si>
  <si>
    <t>Georgie</t>
  </si>
  <si>
    <t>Irak</t>
  </si>
  <si>
    <t>Oman</t>
  </si>
  <si>
    <t>Bahrein</t>
  </si>
  <si>
    <t>Jemen</t>
  </si>
  <si>
    <t>Timor</t>
  </si>
  <si>
    <t>Palestina</t>
  </si>
  <si>
    <t>Lesotho</t>
  </si>
  <si>
    <t>Botswana</t>
  </si>
  <si>
    <t>Burkina Faso</t>
  </si>
  <si>
    <t>Ivoorkust</t>
  </si>
  <si>
    <t>Benin</t>
  </si>
  <si>
    <t>Ethiopië</t>
  </si>
  <si>
    <t>Gabon</t>
  </si>
  <si>
    <t>Gambia</t>
  </si>
  <si>
    <t>Ghana</t>
  </si>
  <si>
    <t>Guinee</t>
  </si>
  <si>
    <t>Mauritius</t>
  </si>
  <si>
    <t>Liberia</t>
  </si>
  <si>
    <t>Mali</t>
  </si>
  <si>
    <t>Senegal</t>
  </si>
  <si>
    <t>Niger</t>
  </si>
  <si>
    <t>Nigeria</t>
  </si>
  <si>
    <t>Sierra Leone</t>
  </si>
  <si>
    <t>Somalia</t>
  </si>
  <si>
    <t>Swaziland</t>
  </si>
  <si>
    <t>Tanzania</t>
  </si>
  <si>
    <t>Tsjaad</t>
  </si>
  <si>
    <t>Togo</t>
  </si>
  <si>
    <t>Zambia</t>
  </si>
  <si>
    <t>Kenya</t>
  </si>
  <si>
    <t>Comoren</t>
  </si>
  <si>
    <t>Djibouti</t>
  </si>
  <si>
    <t>Sao Tomé en Princ.</t>
  </si>
  <si>
    <t>Erithrea</t>
  </si>
  <si>
    <t>Egypte</t>
  </si>
  <si>
    <t>Libië</t>
  </si>
  <si>
    <t>Soedan</t>
  </si>
  <si>
    <t>Malawi</t>
  </si>
  <si>
    <t>Namibië</t>
  </si>
  <si>
    <t>Costa Rica</t>
  </si>
  <si>
    <t>Guatemala</t>
  </si>
  <si>
    <t>Honduras</t>
  </si>
  <si>
    <t>Nicaragua</t>
  </si>
  <si>
    <t>Panama</t>
  </si>
  <si>
    <t>Haïti</t>
  </si>
  <si>
    <t>Trinidad en Tobago</t>
  </si>
  <si>
    <t>Barbados</t>
  </si>
  <si>
    <t>Bahama's</t>
  </si>
  <si>
    <t>Dominica</t>
  </si>
  <si>
    <t>Sint Lucia</t>
  </si>
  <si>
    <t>Sint Vincent</t>
  </si>
  <si>
    <t>Belize</t>
  </si>
  <si>
    <t>Antillen (GB)</t>
  </si>
  <si>
    <t>Argentinië</t>
  </si>
  <si>
    <t>Bolivia</t>
  </si>
  <si>
    <t>Ecuador</t>
  </si>
  <si>
    <t>Paraguay</t>
  </si>
  <si>
    <t>Peru</t>
  </si>
  <si>
    <t>Uruguay</t>
  </si>
  <si>
    <t>Venezuela</t>
  </si>
  <si>
    <t>Guyana</t>
  </si>
  <si>
    <t>Suriname</t>
  </si>
  <si>
    <t>Australië</t>
  </si>
  <si>
    <t>Tonga</t>
  </si>
  <si>
    <t>Fiji</t>
  </si>
  <si>
    <t>Tuvalu</t>
  </si>
  <si>
    <t>Salomon</t>
  </si>
  <si>
    <t>Politiek vluchteling</t>
  </si>
  <si>
    <t>Onbekend</t>
  </si>
  <si>
    <t>Andorra</t>
  </si>
  <si>
    <t>Noorwegen</t>
  </si>
  <si>
    <t>Bangla desh</t>
  </si>
  <si>
    <t>Bosnië Herzeg.</t>
  </si>
  <si>
    <t>Centr. Afrik. Republiek</t>
  </si>
  <si>
    <t>Domini caanse Rep.</t>
  </si>
  <si>
    <t>Equator. Guinea</t>
  </si>
  <si>
    <t>Guinee Bissau</t>
  </si>
  <si>
    <t>Kaap verdië</t>
  </si>
  <si>
    <t>Liechten stein</t>
  </si>
  <si>
    <t>Mace donië</t>
  </si>
  <si>
    <t>Mada gaskar</t>
  </si>
  <si>
    <t>Mauri tanië</t>
  </si>
  <si>
    <t>Mozam bique</t>
  </si>
  <si>
    <t>Nieuw Zeeland</t>
  </si>
  <si>
    <t>Noord Korea</t>
  </si>
  <si>
    <t>Papoea Nw Guinea</t>
  </si>
  <si>
    <t>Tadzji kistan</t>
  </si>
  <si>
    <t>Turkme nistan</t>
  </si>
  <si>
    <t>West Samoa</t>
  </si>
  <si>
    <t>Zimbab we</t>
  </si>
  <si>
    <t>El-Salvador</t>
  </si>
  <si>
    <t>Groot-Brittannië</t>
  </si>
  <si>
    <t>Oezbekistan</t>
  </si>
  <si>
    <t>Oostenrijk</t>
  </si>
  <si>
    <t>Seychellen</t>
  </si>
  <si>
    <t>18+</t>
  </si>
  <si>
    <t>18-</t>
  </si>
  <si>
    <t>Abidjan</t>
  </si>
  <si>
    <t>Ivoorkust*</t>
  </si>
  <si>
    <t>Abu Dhabi</t>
  </si>
  <si>
    <t>V.A.E.</t>
  </si>
  <si>
    <t>Abuja</t>
  </si>
  <si>
    <t>Nigeria*</t>
  </si>
  <si>
    <t>Addis Abeba</t>
  </si>
  <si>
    <t>Ethiopië*</t>
  </si>
  <si>
    <t>Algiers</t>
  </si>
  <si>
    <t>Algerije</t>
  </si>
  <si>
    <t>Alicante</t>
  </si>
  <si>
    <t>Spanje</t>
  </si>
  <si>
    <t>Amman</t>
  </si>
  <si>
    <t>Jordanië</t>
  </si>
  <si>
    <t>Ankara</t>
  </si>
  <si>
    <t>Turkije*</t>
  </si>
  <si>
    <t>Astana</t>
  </si>
  <si>
    <t>Kazachstan</t>
  </si>
  <si>
    <t>Athene</t>
  </si>
  <si>
    <t>Griekenland</t>
  </si>
  <si>
    <t>Atlanta</t>
  </si>
  <si>
    <t>Verenigde Staten</t>
  </si>
  <si>
    <t>Bakoe</t>
  </si>
  <si>
    <t>Azerbeidzjan</t>
  </si>
  <si>
    <t>Bangkok</t>
  </si>
  <si>
    <t>Thailand*</t>
  </si>
  <si>
    <t>Barcelona</t>
  </si>
  <si>
    <t>Beiroet</t>
  </si>
  <si>
    <t>Libanon</t>
  </si>
  <si>
    <t>Belgrado</t>
  </si>
  <si>
    <t>Servië</t>
  </si>
  <si>
    <t>Berlijn</t>
  </si>
  <si>
    <t>Duitsland</t>
  </si>
  <si>
    <t>Bern</t>
  </si>
  <si>
    <t>Zwitserland*</t>
  </si>
  <si>
    <t>Boedapest</t>
  </si>
  <si>
    <t>Hongarije</t>
  </si>
  <si>
    <t>Boekarest</t>
  </si>
  <si>
    <t>Roemenië</t>
  </si>
  <si>
    <t>Bogota</t>
  </si>
  <si>
    <t>Colombia</t>
  </si>
  <si>
    <t>Bratislava</t>
  </si>
  <si>
    <t>Slowakije</t>
  </si>
  <si>
    <t>Brazzaville</t>
  </si>
  <si>
    <t>Republiek Congo*</t>
  </si>
  <si>
    <t>Buenos Aires</t>
  </si>
  <si>
    <t>Argentinië*</t>
  </si>
  <si>
    <t>Bujumbura</t>
  </si>
  <si>
    <t>Burundi</t>
  </si>
  <si>
    <t>Canberra</t>
  </si>
  <si>
    <t>Australië*</t>
  </si>
  <si>
    <t>Canton (Guanghzou)</t>
  </si>
  <si>
    <t>China</t>
  </si>
  <si>
    <t>Caracas</t>
  </si>
  <si>
    <t>Venezuela*</t>
  </si>
  <si>
    <t>Casablanca</t>
  </si>
  <si>
    <t>Marokko</t>
  </si>
  <si>
    <t>Dakar</t>
  </si>
  <si>
    <t>Senegal*</t>
  </si>
  <si>
    <t>Damascus</t>
  </si>
  <si>
    <t>Syrië</t>
  </si>
  <si>
    <t>Dar es Salaam</t>
  </si>
  <si>
    <t>Tanzania*</t>
  </si>
  <si>
    <t>Den Haag</t>
  </si>
  <si>
    <t>Nederland</t>
  </si>
  <si>
    <t>Doha</t>
  </si>
  <si>
    <t>Qatar</t>
  </si>
  <si>
    <t>Dublin</t>
  </si>
  <si>
    <t>Ierland</t>
  </si>
  <si>
    <t>Genève</t>
  </si>
  <si>
    <t>Zwitserland</t>
  </si>
  <si>
    <t>Hanoï</t>
  </si>
  <si>
    <t>Vietnam</t>
  </si>
  <si>
    <t>Havana</t>
  </si>
  <si>
    <t>Cuba</t>
  </si>
  <si>
    <t>Helsinki</t>
  </si>
  <si>
    <t>Finland*</t>
  </si>
  <si>
    <t>Hong Kong</t>
  </si>
  <si>
    <t>Islamabad</t>
  </si>
  <si>
    <t>Pakistan</t>
  </si>
  <si>
    <t>Istanbul</t>
  </si>
  <si>
    <t>Turkije</t>
  </si>
  <si>
    <t>Jakarta</t>
  </si>
  <si>
    <t>Indonesië</t>
  </si>
  <si>
    <t>Jerusalem</t>
  </si>
  <si>
    <t>Israël</t>
  </si>
  <si>
    <t>Johannesburg</t>
  </si>
  <si>
    <t>Zuid-Afrika*</t>
  </si>
  <si>
    <t>Kaapstad</t>
  </si>
  <si>
    <t>Zuid-Afrika</t>
  </si>
  <si>
    <t>Kabul</t>
  </si>
  <si>
    <t>Afghanistan</t>
  </si>
  <si>
    <t>Kaïro</t>
  </si>
  <si>
    <t>Egypte*</t>
  </si>
  <si>
    <t>Kampala</t>
  </si>
  <si>
    <t>Ouganda</t>
  </si>
  <si>
    <t>Keulen</t>
  </si>
  <si>
    <t>Kiev</t>
  </si>
  <si>
    <t>Oekraïne</t>
  </si>
  <si>
    <t>Kigali</t>
  </si>
  <si>
    <t>Rwanda</t>
  </si>
  <si>
    <t>Kingston</t>
  </si>
  <si>
    <t>Jamaica</t>
  </si>
  <si>
    <t>Kinshasa</t>
  </si>
  <si>
    <t>Dem. Rep. Congo</t>
  </si>
  <si>
    <t>Koeweit</t>
  </si>
  <si>
    <t>Koeweit*</t>
  </si>
  <si>
    <t>Kopenhagen</t>
  </si>
  <si>
    <t>Denemarken</t>
  </si>
  <si>
    <t>Kuala Lumpur</t>
  </si>
  <si>
    <t>Maleisië</t>
  </si>
  <si>
    <t>Lima</t>
  </si>
  <si>
    <t>Peru*</t>
  </si>
  <si>
    <t>Lissabon</t>
  </si>
  <si>
    <t>Portugal</t>
  </si>
  <si>
    <t>Ljubljana</t>
  </si>
  <si>
    <t>Slovenië</t>
  </si>
  <si>
    <t>London</t>
  </si>
  <si>
    <t>Groot-Brittannië*</t>
  </si>
  <si>
    <t>Los Angeles</t>
  </si>
  <si>
    <t>Luanda</t>
  </si>
  <si>
    <t>Angola</t>
  </si>
  <si>
    <t>Lubumbashi</t>
  </si>
  <si>
    <t>Luxemburg</t>
  </si>
  <si>
    <t>Madrid</t>
  </si>
  <si>
    <t>Spanje*</t>
  </si>
  <si>
    <t>Manilla</t>
  </si>
  <si>
    <t>Filipijnen</t>
  </si>
  <si>
    <t>Marseille</t>
  </si>
  <si>
    <t>Frankrijk</t>
  </si>
  <si>
    <t>Mexico</t>
  </si>
  <si>
    <t>Mexico*</t>
  </si>
  <si>
    <t>Milaan</t>
  </si>
  <si>
    <t>Italië*</t>
  </si>
  <si>
    <t>Montréal</t>
  </si>
  <si>
    <t>Canada*</t>
  </si>
  <si>
    <t>Moskou</t>
  </si>
  <si>
    <t>Rusland*</t>
  </si>
  <si>
    <t>Mumbai</t>
  </si>
  <si>
    <t>India</t>
  </si>
  <si>
    <t>Naïrobi</t>
  </si>
  <si>
    <t>Kenya*</t>
  </si>
  <si>
    <t>New Delhi</t>
  </si>
  <si>
    <t>India*</t>
  </si>
  <si>
    <t>New York</t>
  </si>
  <si>
    <t>Nicosia</t>
  </si>
  <si>
    <t>Cyprus</t>
  </si>
  <si>
    <t>Oslo</t>
  </si>
  <si>
    <t>Ouagadougou</t>
  </si>
  <si>
    <t>Burkina Faso*</t>
  </si>
  <si>
    <t>Parijs</t>
  </si>
  <si>
    <t>Frankrijk*</t>
  </si>
  <si>
    <t>Peking</t>
  </si>
  <si>
    <t>China*</t>
  </si>
  <si>
    <t>Praag</t>
  </si>
  <si>
    <t>Tsjechië</t>
  </si>
  <si>
    <t>Pristina</t>
  </si>
  <si>
    <t>Kosovo</t>
  </si>
  <si>
    <t>Rabat</t>
  </si>
  <si>
    <t>Marokko*</t>
  </si>
  <si>
    <t>Riga</t>
  </si>
  <si>
    <t>Letland</t>
  </si>
  <si>
    <t>Rijsel</t>
  </si>
  <si>
    <t>Rio de Janeiro</t>
  </si>
  <si>
    <t>Brazilië</t>
  </si>
  <si>
    <t>Riyad</t>
  </si>
  <si>
    <t>Saudi-Arabië*</t>
  </si>
  <si>
    <t>Rome</t>
  </si>
  <si>
    <t>San José</t>
  </si>
  <si>
    <t>Costa Rica*</t>
  </si>
  <si>
    <t>Santiago de Chili</t>
  </si>
  <si>
    <t>Chili</t>
  </si>
  <si>
    <t>Sao Paulo</t>
  </si>
  <si>
    <t>Seoul</t>
  </si>
  <si>
    <t>Zuid-Korea*</t>
  </si>
  <si>
    <t>Shanghai</t>
  </si>
  <si>
    <t>Singapore</t>
  </si>
  <si>
    <t>Singapore*</t>
  </si>
  <si>
    <t>Sint-Petersburg</t>
  </si>
  <si>
    <t>Rusland</t>
  </si>
  <si>
    <t>Sofia</t>
  </si>
  <si>
    <t>Bulgarije*</t>
  </si>
  <si>
    <t>Stockholm</t>
  </si>
  <si>
    <t>Zweden</t>
  </si>
  <si>
    <t>Straatsburg</t>
  </si>
  <si>
    <t>Taipei</t>
  </si>
  <si>
    <t>Tallinn</t>
  </si>
  <si>
    <t>Estland</t>
  </si>
  <si>
    <t>Tanger</t>
  </si>
  <si>
    <t>Teheran</t>
  </si>
  <si>
    <t>Iran</t>
  </si>
  <si>
    <t>Tel Aviv</t>
  </si>
  <si>
    <t>Tenerife</t>
  </si>
  <si>
    <t>Tokyo</t>
  </si>
  <si>
    <t>Japan</t>
  </si>
  <si>
    <t>Toronto</t>
  </si>
  <si>
    <t>Canada</t>
  </si>
  <si>
    <t>Tripoli</t>
  </si>
  <si>
    <t>Libië*</t>
  </si>
  <si>
    <t>Tunis</t>
  </si>
  <si>
    <t>Tunesië</t>
  </si>
  <si>
    <t>Valletta</t>
  </si>
  <si>
    <t>Malta</t>
  </si>
  <si>
    <t>Vilnius</t>
  </si>
  <si>
    <t>Litouwen*</t>
  </si>
  <si>
    <t>Warschau</t>
  </si>
  <si>
    <t>Polen</t>
  </si>
  <si>
    <t>Washington</t>
  </si>
  <si>
    <t>Verenigde Staten*</t>
  </si>
  <si>
    <t>Wenen</t>
  </si>
  <si>
    <t>Oostenrijk*</t>
  </si>
  <si>
    <t xml:space="preserve">Yaoundé </t>
  </si>
  <si>
    <t>Kameroen</t>
  </si>
  <si>
    <t>Zagreb</t>
  </si>
  <si>
    <t>Kroatië</t>
  </si>
  <si>
    <t>*diplomatieke posten met meerdere landen in hun jurisdictie</t>
  </si>
  <si>
    <t>Code</t>
  </si>
  <si>
    <t>Aantal Belgen</t>
  </si>
  <si>
    <t>Naam post</t>
  </si>
  <si>
    <t>Land post</t>
  </si>
  <si>
    <t>Mannen</t>
  </si>
  <si>
    <t>Vrouwen</t>
  </si>
  <si>
    <t>Totaal</t>
  </si>
  <si>
    <t>Zuid-Korea</t>
  </si>
  <si>
    <t>Saudi-Arabië</t>
  </si>
  <si>
    <t>Republiek Congo</t>
  </si>
  <si>
    <t>% Man</t>
  </si>
  <si>
    <t>%18+</t>
  </si>
  <si>
    <t>Belgen woonachtig in het buitenland - 01/01/2013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</si>
</sst>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%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8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2" borderId="0" xfId="20" applyFont="1" applyFill="1" applyBorder="1" applyAlignment="1">
      <alignment horizontal="left"/>
      <protection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1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7" fillId="2" borderId="2" xfId="20" applyFont="1" applyFill="1" applyBorder="1" applyAlignment="1">
      <alignment horizontal="left"/>
      <protection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 vertical="center"/>
    </xf>
    <xf numFmtId="0" fontId="7" fillId="2" borderId="3" xfId="20" applyFont="1" applyFill="1" applyBorder="1" applyAlignment="1">
      <alignment horizontal="left"/>
      <protection/>
    </xf>
    <xf numFmtId="0" fontId="6" fillId="3" borderId="1" xfId="0" applyFont="1" applyFill="1" applyBorder="1" applyAlignment="1">
      <alignment horizontal="center" vertical="top"/>
    </xf>
    <xf numFmtId="0" fontId="7" fillId="2" borderId="2" xfId="20" applyFont="1" applyFill="1" applyBorder="1" applyAlignment="1">
      <alignment horizontal="center"/>
      <protection/>
    </xf>
    <xf numFmtId="0" fontId="5" fillId="3" borderId="2" xfId="0" applyFont="1" applyFill="1" applyBorder="1" applyAlignment="1">
      <alignment horizontal="center"/>
    </xf>
    <xf numFmtId="0" fontId="7" fillId="2" borderId="3" xfId="20" applyFont="1" applyFill="1" applyBorder="1" applyAlignment="1">
      <alignment horizontal="center"/>
      <protection/>
    </xf>
    <xf numFmtId="0" fontId="5" fillId="3" borderId="0" xfId="0" applyFont="1" applyFill="1" applyAlignment="1">
      <alignment/>
    </xf>
    <xf numFmtId="3" fontId="5" fillId="3" borderId="0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5" fillId="3" borderId="4" xfId="0" applyNumberFormat="1" applyFont="1" applyFill="1" applyBorder="1" applyAlignment="1" applyProtection="1">
      <alignment/>
      <protection locked="0"/>
    </xf>
    <xf numFmtId="3" fontId="7" fillId="3" borderId="4" xfId="0" applyNumberFormat="1" applyFont="1" applyFill="1" applyBorder="1" applyAlignment="1" applyProtection="1">
      <alignment/>
      <protection locked="0"/>
    </xf>
    <xf numFmtId="3" fontId="5" fillId="3" borderId="4" xfId="0" applyNumberFormat="1" applyFont="1" applyFill="1" applyBorder="1" applyAlignment="1" applyProtection="1">
      <alignment horizontal="right"/>
      <protection locked="0"/>
    </xf>
    <xf numFmtId="3" fontId="5" fillId="3" borderId="5" xfId="0" applyNumberFormat="1" applyFont="1" applyFill="1" applyBorder="1" applyAlignment="1">
      <alignment/>
    </xf>
    <xf numFmtId="3" fontId="6" fillId="3" borderId="2" xfId="0" applyNumberFormat="1" applyFont="1" applyFill="1" applyBorder="1" applyAlignment="1" applyProtection="1">
      <alignment/>
      <protection locked="0"/>
    </xf>
    <xf numFmtId="3" fontId="6" fillId="3" borderId="2" xfId="0" applyNumberFormat="1" applyFont="1" applyFill="1" applyBorder="1" applyAlignment="1" applyProtection="1">
      <alignment horizontal="right"/>
      <protection locked="0"/>
    </xf>
    <xf numFmtId="3" fontId="9" fillId="3" borderId="2" xfId="0" applyNumberFormat="1" applyFont="1" applyFill="1" applyBorder="1" applyAlignment="1" applyProtection="1">
      <alignment/>
      <protection locked="0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3" fontId="5" fillId="3" borderId="0" xfId="0" applyNumberFormat="1" applyFont="1" applyFill="1" applyAlignment="1">
      <alignment/>
    </xf>
    <xf numFmtId="0" fontId="6" fillId="3" borderId="9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0" xfId="0" applyFont="1" applyFill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3" fontId="6" fillId="3" borderId="0" xfId="0" applyNumberFormat="1" applyFont="1" applyFill="1" applyAlignment="1">
      <alignment/>
    </xf>
    <xf numFmtId="9" fontId="6" fillId="3" borderId="9" xfId="0" applyNumberFormat="1" applyFont="1" applyFill="1" applyBorder="1" applyAlignment="1">
      <alignment/>
    </xf>
    <xf numFmtId="9" fontId="6" fillId="3" borderId="11" xfId="0" applyNumberFormat="1" applyFont="1" applyFill="1" applyBorder="1" applyAlignment="1">
      <alignment/>
    </xf>
    <xf numFmtId="9" fontId="6" fillId="3" borderId="12" xfId="0" applyNumberFormat="1" applyFont="1" applyFill="1" applyBorder="1" applyAlignment="1">
      <alignment/>
    </xf>
    <xf numFmtId="9" fontId="6" fillId="3" borderId="0" xfId="0" applyNumberFormat="1" applyFont="1" applyFill="1" applyAlignment="1">
      <alignment/>
    </xf>
    <xf numFmtId="3" fontId="6" fillId="3" borderId="12" xfId="0" applyNumberFormat="1" applyFont="1" applyFill="1" applyBorder="1" applyAlignment="1">
      <alignment/>
    </xf>
    <xf numFmtId="9" fontId="6" fillId="3" borderId="8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3" borderId="2" xfId="0" applyNumberFormat="1" applyFont="1" applyFill="1" applyBorder="1" applyAlignment="1" applyProtection="1">
      <alignment/>
      <protection locked="0"/>
    </xf>
    <xf numFmtId="9" fontId="6" fillId="3" borderId="2" xfId="0" applyNumberFormat="1" applyFont="1" applyFill="1" applyBorder="1" applyAlignment="1" applyProtection="1">
      <alignment horizontal="right"/>
      <protection locked="0"/>
    </xf>
    <xf numFmtId="9" fontId="9" fillId="3" borderId="2" xfId="0" applyNumberFormat="1" applyFont="1" applyFill="1" applyBorder="1" applyAlignment="1" applyProtection="1">
      <alignment/>
      <protection locked="0"/>
    </xf>
    <xf numFmtId="9" fontId="6" fillId="3" borderId="4" xfId="0" applyNumberFormat="1" applyFont="1" applyFill="1" applyBorder="1" applyAlignment="1" applyProtection="1">
      <alignment/>
      <protection locked="0"/>
    </xf>
    <xf numFmtId="9" fontId="6" fillId="3" borderId="4" xfId="0" applyNumberFormat="1" applyFont="1" applyFill="1" applyBorder="1" applyAlignment="1" applyProtection="1">
      <alignment horizontal="right"/>
      <protection locked="0"/>
    </xf>
    <xf numFmtId="9" fontId="9" fillId="3" borderId="4" xfId="0" applyNumberFormat="1" applyFont="1" applyFill="1" applyBorder="1" applyAlignment="1" applyProtection="1">
      <alignment/>
      <protection locked="0"/>
    </xf>
    <xf numFmtId="9" fontId="6" fillId="3" borderId="15" xfId="0" applyNumberFormat="1" applyFon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3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0"/>
  <sheetViews>
    <sheetView workbookViewId="0" topLeftCell="A108">
      <selection activeCell="G8" sqref="G8"/>
    </sheetView>
  </sheetViews>
  <sheetFormatPr defaultColWidth="9.140625" defaultRowHeight="12.75"/>
  <cols>
    <col min="1" max="1" width="14.8515625" style="3" customWidth="1"/>
    <col min="2" max="2" width="8.8515625" style="3" customWidth="1"/>
    <col min="3" max="16384" width="9.140625" style="2" customWidth="1"/>
  </cols>
  <sheetData>
    <row r="1" spans="1:2" ht="12.75">
      <c r="A1" s="7" t="s">
        <v>1</v>
      </c>
      <c r="B1" s="14" t="s">
        <v>0</v>
      </c>
    </row>
    <row r="2" spans="1:2" ht="12.75">
      <c r="A2" s="8" t="s">
        <v>214</v>
      </c>
      <c r="B2" s="15">
        <v>251</v>
      </c>
    </row>
    <row r="3" spans="1:2" ht="12.75">
      <c r="A3" s="8" t="s">
        <v>2</v>
      </c>
      <c r="B3" s="15">
        <v>101</v>
      </c>
    </row>
    <row r="4" spans="1:2" ht="12.75">
      <c r="A4" s="9" t="s">
        <v>132</v>
      </c>
      <c r="B4" s="16">
        <v>351</v>
      </c>
    </row>
    <row r="5" spans="1:2" ht="12.75">
      <c r="A5" s="8" t="s">
        <v>95</v>
      </c>
      <c r="B5" s="15">
        <v>102</v>
      </c>
    </row>
    <row r="6" spans="1:2" ht="12.75">
      <c r="A6" s="8" t="s">
        <v>244</v>
      </c>
      <c r="B6" s="15">
        <v>341</v>
      </c>
    </row>
    <row r="7" spans="1:2" ht="12.75">
      <c r="A7" s="8" t="s">
        <v>78</v>
      </c>
      <c r="B7" s="15">
        <v>485</v>
      </c>
    </row>
    <row r="8" spans="1:2" ht="12.75">
      <c r="A8" s="8" t="s">
        <v>79</v>
      </c>
      <c r="B8" s="15">
        <v>511</v>
      </c>
    </row>
    <row r="9" spans="1:2" ht="12.75">
      <c r="A9" s="8" t="s">
        <v>24</v>
      </c>
      <c r="B9" s="15">
        <v>249</v>
      </c>
    </row>
    <row r="10" spans="1:2" ht="12.75">
      <c r="A10" s="8" t="s">
        <v>88</v>
      </c>
      <c r="B10" s="15">
        <v>611</v>
      </c>
    </row>
    <row r="11" spans="1:2" ht="12.75">
      <c r="A11" s="8" t="s">
        <v>146</v>
      </c>
      <c r="B11" s="15">
        <v>250</v>
      </c>
    </row>
    <row r="12" spans="1:2" ht="12.75">
      <c r="A12" s="8" t="s">
        <v>73</v>
      </c>
      <c r="B12" s="15">
        <v>425</v>
      </c>
    </row>
    <row r="13" spans="1:2" ht="12.75">
      <c r="A13" s="8" t="s">
        <v>28</v>
      </c>
      <c r="B13" s="15">
        <v>268</v>
      </c>
    </row>
    <row r="14" spans="1:2" ht="12.75">
      <c r="A14" s="8" t="s">
        <v>97</v>
      </c>
      <c r="B14" s="15">
        <v>237</v>
      </c>
    </row>
    <row r="15" spans="1:2" ht="12.75">
      <c r="A15" s="8" t="s">
        <v>72</v>
      </c>
      <c r="B15" s="15">
        <v>423</v>
      </c>
    </row>
    <row r="16" spans="1:2" ht="12.75">
      <c r="A16" s="8" t="s">
        <v>10</v>
      </c>
      <c r="B16" s="15">
        <v>142</v>
      </c>
    </row>
    <row r="17" spans="1:2" ht="12.75">
      <c r="A17" s="8" t="s">
        <v>77</v>
      </c>
      <c r="B17" s="15">
        <v>430</v>
      </c>
    </row>
    <row r="18" spans="1:2" ht="12.75">
      <c r="A18" s="8" t="s">
        <v>36</v>
      </c>
      <c r="B18" s="15">
        <v>310</v>
      </c>
    </row>
    <row r="19" spans="1:2" ht="12.75">
      <c r="A19" s="8" t="s">
        <v>19</v>
      </c>
      <c r="B19" s="15">
        <v>223</v>
      </c>
    </row>
    <row r="20" spans="1:2" ht="12.75">
      <c r="A20" s="8" t="s">
        <v>80</v>
      </c>
      <c r="B20" s="15">
        <v>512</v>
      </c>
    </row>
    <row r="21" spans="1:2" ht="12.75">
      <c r="A21" s="8" t="s">
        <v>98</v>
      </c>
      <c r="B21" s="15">
        <v>149</v>
      </c>
    </row>
    <row r="22" spans="1:2" ht="12.75">
      <c r="A22" s="8" t="s">
        <v>33</v>
      </c>
      <c r="B22" s="15">
        <v>302</v>
      </c>
    </row>
    <row r="23" spans="1:2" ht="12.75">
      <c r="A23" s="8" t="s">
        <v>287</v>
      </c>
      <c r="B23" s="15">
        <v>513</v>
      </c>
    </row>
    <row r="24" spans="1:2" ht="12.75">
      <c r="A24" s="8" t="s">
        <v>20</v>
      </c>
      <c r="B24" s="15">
        <v>224</v>
      </c>
    </row>
    <row r="25" spans="1:2" ht="12.75">
      <c r="A25" s="8" t="s">
        <v>3</v>
      </c>
      <c r="B25" s="15">
        <v>106</v>
      </c>
    </row>
    <row r="26" spans="1:2" ht="12.75">
      <c r="A26" s="8" t="s">
        <v>34</v>
      </c>
      <c r="B26" s="15">
        <v>308</v>
      </c>
    </row>
    <row r="27" spans="1:2" ht="12.75">
      <c r="A27" s="8" t="s">
        <v>171</v>
      </c>
      <c r="B27" s="15">
        <v>303</v>
      </c>
    </row>
    <row r="28" spans="1:2" ht="12.75">
      <c r="A28" s="8" t="s">
        <v>15</v>
      </c>
      <c r="B28" s="15">
        <v>211</v>
      </c>
    </row>
    <row r="29" spans="1:2" ht="12.75">
      <c r="A29" s="8" t="s">
        <v>319</v>
      </c>
      <c r="B29" s="15">
        <v>401</v>
      </c>
    </row>
    <row r="30" spans="1:2" ht="12.75">
      <c r="A30" s="8" t="s">
        <v>99</v>
      </c>
      <c r="B30" s="15">
        <v>305</v>
      </c>
    </row>
    <row r="31" spans="1:2" ht="12.75">
      <c r="A31" s="8" t="s">
        <v>294</v>
      </c>
      <c r="B31" s="15">
        <v>514</v>
      </c>
    </row>
    <row r="32" spans="1:2" ht="12.75">
      <c r="A32" s="8" t="s">
        <v>175</v>
      </c>
      <c r="B32" s="15">
        <v>218</v>
      </c>
    </row>
    <row r="33" spans="1:2" ht="12.75">
      <c r="A33" s="9" t="s">
        <v>163</v>
      </c>
      <c r="B33" s="16">
        <v>515</v>
      </c>
    </row>
    <row r="34" spans="1:2" ht="12.75">
      <c r="A34" s="8" t="s">
        <v>56</v>
      </c>
      <c r="B34" s="15">
        <v>343</v>
      </c>
    </row>
    <row r="35" spans="1:2" ht="12.75">
      <c r="A35" s="8" t="s">
        <v>65</v>
      </c>
      <c r="B35" s="15">
        <v>411</v>
      </c>
    </row>
    <row r="36" spans="1:2" ht="12.75">
      <c r="A36" s="8" t="s">
        <v>197</v>
      </c>
      <c r="B36" s="15">
        <v>412</v>
      </c>
    </row>
    <row r="37" spans="1:2" ht="12.75">
      <c r="A37" s="8" t="s">
        <v>269</v>
      </c>
      <c r="B37" s="15">
        <v>107</v>
      </c>
    </row>
    <row r="38" spans="1:2" ht="12.75">
      <c r="A38" s="10" t="s">
        <v>227</v>
      </c>
      <c r="B38" s="15">
        <v>306</v>
      </c>
    </row>
    <row r="39" spans="1:2" ht="12.75">
      <c r="A39" s="8" t="s">
        <v>231</v>
      </c>
      <c r="B39" s="15">
        <v>108</v>
      </c>
    </row>
    <row r="40" spans="1:2" ht="12.75">
      <c r="A40" s="8" t="s">
        <v>57</v>
      </c>
      <c r="B40" s="15">
        <v>345</v>
      </c>
    </row>
    <row r="41" spans="1:2" ht="12.75">
      <c r="A41" s="8" t="s">
        <v>100</v>
      </c>
      <c r="B41" s="15">
        <v>420</v>
      </c>
    </row>
    <row r="42" spans="1:2" ht="12.75">
      <c r="A42" s="8" t="s">
        <v>74</v>
      </c>
      <c r="B42" s="15">
        <v>427</v>
      </c>
    </row>
    <row r="43" spans="1:2" ht="12.75">
      <c r="A43" s="8" t="s">
        <v>155</v>
      </c>
      <c r="B43" s="15">
        <v>103</v>
      </c>
    </row>
    <row r="44" spans="1:2" ht="12.75">
      <c r="A44" s="8" t="s">
        <v>81</v>
      </c>
      <c r="B44" s="15">
        <v>516</v>
      </c>
    </row>
    <row r="45" spans="1:2" ht="12.75">
      <c r="A45" s="8" t="s">
        <v>60</v>
      </c>
      <c r="B45" s="15">
        <v>352</v>
      </c>
    </row>
    <row r="46" spans="1:2" ht="12.75">
      <c r="A46" s="8" t="s">
        <v>116</v>
      </c>
      <c r="B46" s="15">
        <v>421</v>
      </c>
    </row>
    <row r="47" spans="1:2" ht="12.75">
      <c r="A47" s="8" t="s">
        <v>101</v>
      </c>
      <c r="B47" s="15">
        <v>337</v>
      </c>
    </row>
    <row r="48" spans="1:2" ht="12.75">
      <c r="A48" s="8" t="s">
        <v>59</v>
      </c>
      <c r="B48" s="15">
        <v>349</v>
      </c>
    </row>
    <row r="49" spans="1:2" ht="12.75">
      <c r="A49" s="8" t="s">
        <v>310</v>
      </c>
      <c r="B49" s="15">
        <v>136</v>
      </c>
    </row>
    <row r="50" spans="1:2" ht="12.75">
      <c r="A50" s="8" t="s">
        <v>37</v>
      </c>
      <c r="B50" s="15">
        <v>311</v>
      </c>
    </row>
    <row r="51" spans="1:2" ht="12.75">
      <c r="A51" s="8" t="s">
        <v>90</v>
      </c>
      <c r="B51" s="15">
        <v>617</v>
      </c>
    </row>
    <row r="52" spans="1:2" ht="12.75">
      <c r="A52" s="8" t="s">
        <v>250</v>
      </c>
      <c r="B52" s="15">
        <v>214</v>
      </c>
    </row>
    <row r="53" spans="1:2" ht="12.75">
      <c r="A53" s="8" t="s">
        <v>4</v>
      </c>
      <c r="B53" s="15">
        <v>110</v>
      </c>
    </row>
    <row r="54" spans="1:2" ht="12.75">
      <c r="A54" s="8" t="s">
        <v>252</v>
      </c>
      <c r="B54" s="15">
        <v>111</v>
      </c>
    </row>
    <row r="55" spans="1:2" ht="12.75">
      <c r="A55" s="8" t="s">
        <v>38</v>
      </c>
      <c r="B55" s="15">
        <v>312</v>
      </c>
    </row>
    <row r="56" spans="1:2" ht="12.75">
      <c r="A56" s="8" t="s">
        <v>39</v>
      </c>
      <c r="B56" s="15">
        <v>313</v>
      </c>
    </row>
    <row r="57" spans="1:2" ht="12.75">
      <c r="A57" s="8" t="s">
        <v>25</v>
      </c>
      <c r="B57" s="15">
        <v>253</v>
      </c>
    </row>
    <row r="58" spans="1:2" ht="12.75">
      <c r="A58" s="8" t="s">
        <v>40</v>
      </c>
      <c r="B58" s="15">
        <v>314</v>
      </c>
    </row>
    <row r="59" spans="1:2" ht="12.75">
      <c r="A59" s="8" t="s">
        <v>142</v>
      </c>
      <c r="B59" s="15">
        <v>114</v>
      </c>
    </row>
    <row r="60" spans="1:2" ht="12.75">
      <c r="A60" s="10" t="s">
        <v>117</v>
      </c>
      <c r="B60" s="15">
        <v>112</v>
      </c>
    </row>
    <row r="61" spans="1:2" ht="12.75">
      <c r="A61" s="8" t="s">
        <v>66</v>
      </c>
      <c r="B61" s="15">
        <v>413</v>
      </c>
    </row>
    <row r="62" spans="1:2" ht="12.75">
      <c r="A62" s="8" t="s">
        <v>41</v>
      </c>
      <c r="B62" s="15">
        <v>315</v>
      </c>
    </row>
    <row r="63" spans="1:2" ht="12.75">
      <c r="A63" s="8" t="s">
        <v>102</v>
      </c>
      <c r="B63" s="15">
        <v>338</v>
      </c>
    </row>
    <row r="64" spans="1:2" ht="12.75">
      <c r="A64" s="8" t="s">
        <v>86</v>
      </c>
      <c r="B64" s="15">
        <v>521</v>
      </c>
    </row>
    <row r="65" spans="1:2" ht="12.75">
      <c r="A65" s="8" t="s">
        <v>70</v>
      </c>
      <c r="B65" s="15">
        <v>419</v>
      </c>
    </row>
    <row r="66" spans="1:2" ht="12.75">
      <c r="A66" s="8" t="s">
        <v>67</v>
      </c>
      <c r="B66" s="15">
        <v>414</v>
      </c>
    </row>
    <row r="67" spans="1:2" ht="12.75">
      <c r="A67" s="8" t="s">
        <v>159</v>
      </c>
      <c r="B67" s="15">
        <v>115</v>
      </c>
    </row>
    <row r="68" spans="1:2" ht="12.75">
      <c r="A68" s="8" t="s">
        <v>191</v>
      </c>
      <c r="B68" s="15">
        <v>116</v>
      </c>
    </row>
    <row r="69" spans="1:2" ht="12.75">
      <c r="A69" s="8" t="s">
        <v>5</v>
      </c>
      <c r="B69" s="15">
        <v>117</v>
      </c>
    </row>
    <row r="70" spans="1:2" ht="12.75">
      <c r="A70" s="9" t="s">
        <v>262</v>
      </c>
      <c r="B70" s="16">
        <v>207</v>
      </c>
    </row>
    <row r="71" spans="1:2" ht="12.75">
      <c r="A71" s="8" t="s">
        <v>206</v>
      </c>
      <c r="B71" s="15">
        <v>208</v>
      </c>
    </row>
    <row r="72" spans="1:2" ht="12.75">
      <c r="A72" s="8" t="s">
        <v>26</v>
      </c>
      <c r="B72" s="15">
        <v>254</v>
      </c>
    </row>
    <row r="73" spans="1:2" ht="12.75">
      <c r="A73" s="8" t="s">
        <v>313</v>
      </c>
      <c r="B73" s="15">
        <v>255</v>
      </c>
    </row>
    <row r="74" spans="1:2" ht="12.75">
      <c r="A74" s="8" t="s">
        <v>208</v>
      </c>
      <c r="B74" s="15">
        <v>256</v>
      </c>
    </row>
    <row r="75" spans="1:2" ht="12.75">
      <c r="A75" s="8" t="s">
        <v>8</v>
      </c>
      <c r="B75" s="15">
        <v>128</v>
      </c>
    </row>
    <row r="76" spans="1:2" ht="12.75">
      <c r="A76" s="9" t="s">
        <v>35</v>
      </c>
      <c r="B76" s="16">
        <v>309</v>
      </c>
    </row>
    <row r="77" spans="1:2" ht="12.75">
      <c r="A77" s="8" t="s">
        <v>225</v>
      </c>
      <c r="B77" s="15">
        <v>415</v>
      </c>
    </row>
    <row r="78" spans="1:2" ht="12.75">
      <c r="A78" s="8" t="s">
        <v>317</v>
      </c>
      <c r="B78" s="15">
        <v>209</v>
      </c>
    </row>
    <row r="79" spans="1:2" ht="12.75">
      <c r="A79" s="8" t="s">
        <v>29</v>
      </c>
      <c r="B79" s="15">
        <v>270</v>
      </c>
    </row>
    <row r="80" spans="1:2" ht="12.75">
      <c r="A80" s="8" t="s">
        <v>136</v>
      </c>
      <c r="B80" s="15">
        <v>257</v>
      </c>
    </row>
    <row r="81" spans="1:2" ht="12.75">
      <c r="A81" s="8" t="s">
        <v>103</v>
      </c>
      <c r="B81" s="15">
        <v>339</v>
      </c>
    </row>
    <row r="82" spans="1:2" ht="12.75">
      <c r="A82" s="8" t="s">
        <v>335</v>
      </c>
      <c r="B82" s="15">
        <v>304</v>
      </c>
    </row>
    <row r="83" spans="1:2" ht="12.75">
      <c r="A83" s="8" t="s">
        <v>140</v>
      </c>
      <c r="B83" s="15">
        <v>225</v>
      </c>
    </row>
    <row r="84" spans="1:2" ht="12.75">
      <c r="A84" s="8" t="s">
        <v>55</v>
      </c>
      <c r="B84" s="15">
        <v>336</v>
      </c>
    </row>
    <row r="85" spans="1:2" ht="12.75">
      <c r="A85" s="8" t="s">
        <v>21</v>
      </c>
      <c r="B85" s="15">
        <v>226</v>
      </c>
    </row>
    <row r="86" spans="1:2" ht="12.75">
      <c r="A86" s="8" t="s">
        <v>228</v>
      </c>
      <c r="B86" s="15">
        <v>264</v>
      </c>
    </row>
    <row r="87" spans="1:2" ht="12.75">
      <c r="A87" s="9" t="s">
        <v>280</v>
      </c>
      <c r="B87" s="15">
        <v>153</v>
      </c>
    </row>
    <row r="88" spans="1:2" ht="12.75">
      <c r="A88" s="8" t="s">
        <v>337</v>
      </c>
      <c r="B88" s="15">
        <v>146</v>
      </c>
    </row>
    <row r="89" spans="1:2" ht="12.75">
      <c r="A89" s="9" t="s">
        <v>14</v>
      </c>
      <c r="B89" s="16">
        <v>210</v>
      </c>
    </row>
    <row r="90" spans="1:2" ht="12.75">
      <c r="A90" s="8" t="s">
        <v>32</v>
      </c>
      <c r="B90" s="15">
        <v>301</v>
      </c>
    </row>
    <row r="91" spans="1:2" ht="12.75">
      <c r="A91" s="8" t="s">
        <v>284</v>
      </c>
      <c r="B91" s="15">
        <v>135</v>
      </c>
    </row>
    <row r="92" spans="1:2" ht="12.75">
      <c r="A92" s="8" t="s">
        <v>151</v>
      </c>
      <c r="B92" s="15">
        <v>258</v>
      </c>
    </row>
    <row r="93" spans="1:2" ht="12.75">
      <c r="A93" s="8" t="s">
        <v>43</v>
      </c>
      <c r="B93" s="15">
        <v>318</v>
      </c>
    </row>
    <row r="94" spans="1:2" ht="12.75">
      <c r="A94" s="8" t="s">
        <v>61</v>
      </c>
      <c r="B94" s="15">
        <v>353</v>
      </c>
    </row>
    <row r="95" spans="1:2" ht="12.75">
      <c r="A95" s="8" t="s">
        <v>104</v>
      </c>
      <c r="B95" s="15">
        <v>118</v>
      </c>
    </row>
    <row r="96" spans="1:2" ht="12.75">
      <c r="A96" s="8" t="s">
        <v>9</v>
      </c>
      <c r="B96" s="15">
        <v>137</v>
      </c>
    </row>
    <row r="97" spans="1:2" ht="12.75">
      <c r="A97" s="8" t="s">
        <v>246</v>
      </c>
      <c r="B97" s="15">
        <v>113</v>
      </c>
    </row>
    <row r="98" spans="1:2" ht="12.75">
      <c r="A98" s="8" t="s">
        <v>105</v>
      </c>
      <c r="B98" s="15">
        <v>148</v>
      </c>
    </row>
    <row r="99" spans="1:2" ht="12.75">
      <c r="A99" s="8" t="s">
        <v>106</v>
      </c>
      <c r="B99" s="15">
        <v>324</v>
      </c>
    </row>
    <row r="100" spans="1:2" ht="12.75">
      <c r="A100" s="8" t="s">
        <v>63</v>
      </c>
      <c r="B100" s="15">
        <v>358</v>
      </c>
    </row>
    <row r="101" spans="1:2" ht="12.75">
      <c r="A101" s="8" t="s">
        <v>18</v>
      </c>
      <c r="B101" s="15">
        <v>222</v>
      </c>
    </row>
    <row r="102" spans="1:2" ht="12.75">
      <c r="A102" s="8" t="s">
        <v>233</v>
      </c>
      <c r="B102" s="15">
        <v>212</v>
      </c>
    </row>
    <row r="103" spans="1:2" ht="12.75">
      <c r="A103" s="8" t="s">
        <v>44</v>
      </c>
      <c r="B103" s="15">
        <v>319</v>
      </c>
    </row>
    <row r="104" spans="1:2" ht="12.75">
      <c r="A104" s="8" t="s">
        <v>325</v>
      </c>
      <c r="B104" s="15">
        <v>119</v>
      </c>
    </row>
    <row r="105" spans="1:2" ht="12.75">
      <c r="A105" s="8" t="s">
        <v>179</v>
      </c>
      <c r="B105" s="15">
        <v>354</v>
      </c>
    </row>
    <row r="106" spans="1:2" ht="12.75">
      <c r="A106" s="9" t="s">
        <v>107</v>
      </c>
      <c r="B106" s="16">
        <v>355</v>
      </c>
    </row>
    <row r="107" spans="1:2" ht="12.75">
      <c r="A107" s="8" t="s">
        <v>42</v>
      </c>
      <c r="B107" s="15">
        <v>317</v>
      </c>
    </row>
    <row r="108" spans="1:2" ht="12.75">
      <c r="A108" s="8" t="s">
        <v>253</v>
      </c>
      <c r="B108" s="15">
        <v>416</v>
      </c>
    </row>
    <row r="109" spans="1:2" ht="12.75">
      <c r="A109" s="8" t="s">
        <v>11</v>
      </c>
      <c r="B109" s="15">
        <v>144</v>
      </c>
    </row>
    <row r="110" spans="1:2" ht="12.75">
      <c r="A110" s="8" t="s">
        <v>6</v>
      </c>
      <c r="B110" s="15">
        <v>120</v>
      </c>
    </row>
    <row r="111" spans="1:2" ht="12.75">
      <c r="A111" s="8" t="s">
        <v>17</v>
      </c>
      <c r="B111" s="15">
        <v>221</v>
      </c>
    </row>
    <row r="112" spans="1:2" ht="12.75">
      <c r="A112" s="8" t="s">
        <v>108</v>
      </c>
      <c r="B112" s="15">
        <v>340</v>
      </c>
    </row>
    <row r="113" spans="1:2" ht="12.75">
      <c r="A113" s="8" t="s">
        <v>23</v>
      </c>
      <c r="B113" s="15">
        <v>236</v>
      </c>
    </row>
    <row r="114" spans="1:2" ht="12.75">
      <c r="A114" s="8" t="s">
        <v>64</v>
      </c>
      <c r="B114" s="15">
        <v>384</v>
      </c>
    </row>
    <row r="115" spans="1:2" ht="12.75">
      <c r="A115" s="8" t="s">
        <v>187</v>
      </c>
      <c r="B115" s="15">
        <v>129</v>
      </c>
    </row>
    <row r="116" spans="1:2" ht="12.75">
      <c r="A116" s="8" t="s">
        <v>16</v>
      </c>
      <c r="B116" s="15">
        <v>213</v>
      </c>
    </row>
    <row r="117" spans="1:2" ht="12.75">
      <c r="A117" s="8" t="s">
        <v>68</v>
      </c>
      <c r="B117" s="15">
        <v>417</v>
      </c>
    </row>
    <row r="118" spans="1:2" ht="12.75">
      <c r="A118" s="8" t="s">
        <v>109</v>
      </c>
      <c r="B118" s="15">
        <v>613</v>
      </c>
    </row>
    <row r="119" spans="1:2" ht="12.75">
      <c r="A119" s="8" t="s">
        <v>46</v>
      </c>
      <c r="B119" s="15">
        <v>321</v>
      </c>
    </row>
    <row r="120" spans="1:2" ht="12.75">
      <c r="A120" s="8" t="s">
        <v>47</v>
      </c>
      <c r="B120" s="15">
        <v>322</v>
      </c>
    </row>
    <row r="121" spans="1:2" ht="12.75">
      <c r="A121" s="8" t="s">
        <v>110</v>
      </c>
      <c r="B121" s="15">
        <v>219</v>
      </c>
    </row>
    <row r="122" spans="1:2" ht="12.75">
      <c r="A122" s="8" t="s">
        <v>96</v>
      </c>
      <c r="B122" s="15">
        <v>121</v>
      </c>
    </row>
    <row r="123" spans="1:2" ht="12.75">
      <c r="A123" s="8" t="s">
        <v>221</v>
      </c>
      <c r="B123" s="15">
        <v>143</v>
      </c>
    </row>
    <row r="124" spans="1:2" ht="12.75">
      <c r="A124" s="8" t="s">
        <v>118</v>
      </c>
      <c r="B124" s="15">
        <v>227</v>
      </c>
    </row>
    <row r="125" spans="1:2" ht="12.75">
      <c r="A125" s="8" t="s">
        <v>27</v>
      </c>
      <c r="B125" s="15">
        <v>266</v>
      </c>
    </row>
    <row r="126" spans="1:2" ht="12.75">
      <c r="A126" s="8" t="s">
        <v>94</v>
      </c>
      <c r="B126" s="15">
        <v>999</v>
      </c>
    </row>
    <row r="127" spans="1:2" ht="12.75">
      <c r="A127" s="8" t="s">
        <v>119</v>
      </c>
      <c r="B127" s="15">
        <v>105</v>
      </c>
    </row>
    <row r="128" spans="1:2" ht="12.75">
      <c r="A128" s="10" t="s">
        <v>218</v>
      </c>
      <c r="B128" s="15">
        <v>323</v>
      </c>
    </row>
    <row r="129" spans="1:2" ht="12.75">
      <c r="A129" s="8" t="s">
        <v>202</v>
      </c>
      <c r="B129" s="15">
        <v>259</v>
      </c>
    </row>
    <row r="130" spans="1:2" ht="12.75">
      <c r="A130" s="8" t="s">
        <v>31</v>
      </c>
      <c r="B130" s="15">
        <v>283</v>
      </c>
    </row>
    <row r="131" spans="1:2" ht="12.75">
      <c r="A131" s="8" t="s">
        <v>69</v>
      </c>
      <c r="B131" s="15">
        <v>418</v>
      </c>
    </row>
    <row r="132" spans="1:2" ht="12.75">
      <c r="A132" s="8" t="s">
        <v>111</v>
      </c>
      <c r="B132" s="15">
        <v>619</v>
      </c>
    </row>
    <row r="133" spans="1:2" ht="12.75">
      <c r="A133" s="8" t="s">
        <v>82</v>
      </c>
      <c r="B133" s="15">
        <v>517</v>
      </c>
    </row>
    <row r="134" spans="1:2" ht="12.75">
      <c r="A134" s="8" t="s">
        <v>83</v>
      </c>
      <c r="B134" s="15">
        <v>518</v>
      </c>
    </row>
    <row r="135" spans="1:2" ht="12.75">
      <c r="A135" s="8" t="s">
        <v>329</v>
      </c>
      <c r="B135" s="15">
        <v>139</v>
      </c>
    </row>
    <row r="136" spans="1:2" ht="12.75">
      <c r="A136" s="8" t="s">
        <v>93</v>
      </c>
      <c r="B136" s="15">
        <v>711</v>
      </c>
    </row>
    <row r="137" spans="1:2" ht="12.75">
      <c r="A137" s="8" t="s">
        <v>237</v>
      </c>
      <c r="B137" s="15">
        <v>123</v>
      </c>
    </row>
    <row r="138" spans="1:2" ht="12.75">
      <c r="A138" s="8" t="s">
        <v>189</v>
      </c>
      <c r="B138" s="15">
        <v>267</v>
      </c>
    </row>
    <row r="139" spans="1:2" ht="12.75">
      <c r="A139" s="10" t="s">
        <v>167</v>
      </c>
      <c r="B139" s="15">
        <v>307</v>
      </c>
    </row>
    <row r="140" spans="1:2" ht="12.75">
      <c r="A140" s="8" t="s">
        <v>161</v>
      </c>
      <c r="B140" s="15">
        <v>124</v>
      </c>
    </row>
    <row r="141" spans="1:2" ht="12.75">
      <c r="A141" s="8" t="s">
        <v>302</v>
      </c>
      <c r="B141" s="15">
        <v>145</v>
      </c>
    </row>
    <row r="142" spans="1:2" ht="12.75">
      <c r="A142" s="8" t="s">
        <v>223</v>
      </c>
      <c r="B142" s="15">
        <v>327</v>
      </c>
    </row>
    <row r="143" spans="1:2" ht="12.75">
      <c r="A143" s="9" t="s">
        <v>92</v>
      </c>
      <c r="B143" s="16">
        <v>623</v>
      </c>
    </row>
    <row r="144" spans="1:2" ht="12.75">
      <c r="A144" s="8" t="s">
        <v>7</v>
      </c>
      <c r="B144" s="15">
        <v>125</v>
      </c>
    </row>
    <row r="145" spans="1:2" ht="12.75">
      <c r="A145" s="9" t="s">
        <v>58</v>
      </c>
      <c r="B145" s="16">
        <v>346</v>
      </c>
    </row>
    <row r="146" spans="1:2" ht="12.75">
      <c r="A146" s="10" t="s">
        <v>289</v>
      </c>
      <c r="B146" s="15">
        <v>252</v>
      </c>
    </row>
    <row r="147" spans="1:2" ht="12.75">
      <c r="A147" s="8" t="s">
        <v>45</v>
      </c>
      <c r="B147" s="15">
        <v>320</v>
      </c>
    </row>
    <row r="148" spans="1:2" ht="12.75">
      <c r="A148" s="8" t="s">
        <v>153</v>
      </c>
      <c r="B148" s="15">
        <v>132</v>
      </c>
    </row>
    <row r="149" spans="1:2" ht="12.75">
      <c r="A149" s="8" t="s">
        <v>120</v>
      </c>
      <c r="B149" s="15">
        <v>342</v>
      </c>
    </row>
    <row r="150" spans="1:2" ht="12.75">
      <c r="A150" s="8" t="s">
        <v>48</v>
      </c>
      <c r="B150" s="15">
        <v>328</v>
      </c>
    </row>
    <row r="151" spans="1:2" ht="12.75">
      <c r="A151" s="8" t="s">
        <v>299</v>
      </c>
      <c r="B151" s="15">
        <v>205</v>
      </c>
    </row>
    <row r="152" spans="1:2" ht="12.75">
      <c r="A152" s="8" t="s">
        <v>75</v>
      </c>
      <c r="B152" s="15">
        <v>428</v>
      </c>
    </row>
    <row r="153" spans="1:2" ht="12.75">
      <c r="A153" s="8" t="s">
        <v>76</v>
      </c>
      <c r="B153" s="15">
        <v>429</v>
      </c>
    </row>
    <row r="154" spans="1:2" ht="12.75">
      <c r="A154" s="8" t="s">
        <v>239</v>
      </c>
      <c r="B154" s="15">
        <v>147</v>
      </c>
    </row>
    <row r="155" spans="1:2" ht="12.75">
      <c r="A155" s="8" t="s">
        <v>165</v>
      </c>
      <c r="B155" s="15">
        <v>141</v>
      </c>
    </row>
    <row r="156" spans="1:2" ht="12.75">
      <c r="A156" s="9" t="s">
        <v>62</v>
      </c>
      <c r="B156" s="16">
        <v>356</v>
      </c>
    </row>
    <row r="157" spans="1:2" ht="12.75">
      <c r="A157" s="8" t="s">
        <v>49</v>
      </c>
      <c r="B157" s="15">
        <v>329</v>
      </c>
    </row>
    <row r="158" spans="1:2" ht="12.75">
      <c r="A158" s="8" t="s">
        <v>134</v>
      </c>
      <c r="B158" s="15">
        <v>109</v>
      </c>
    </row>
    <row r="159" spans="1:2" ht="12.75">
      <c r="A159" s="8" t="s">
        <v>12</v>
      </c>
      <c r="B159" s="15">
        <v>203</v>
      </c>
    </row>
    <row r="160" spans="1:2" ht="12.75">
      <c r="A160" s="8" t="s">
        <v>87</v>
      </c>
      <c r="B160" s="15">
        <v>522</v>
      </c>
    </row>
    <row r="161" spans="1:2" ht="12.75">
      <c r="A161" s="8" t="s">
        <v>50</v>
      </c>
      <c r="B161" s="15">
        <v>331</v>
      </c>
    </row>
    <row r="162" spans="1:2" ht="12.75">
      <c r="A162" s="8" t="s">
        <v>183</v>
      </c>
      <c r="B162" s="15">
        <v>261</v>
      </c>
    </row>
    <row r="163" spans="1:2" ht="12.75">
      <c r="A163" s="8" t="s">
        <v>112</v>
      </c>
      <c r="B163" s="15">
        <v>228</v>
      </c>
    </row>
    <row r="164" spans="1:2" ht="12.75">
      <c r="A164" s="8" t="s">
        <v>13</v>
      </c>
      <c r="B164" s="15">
        <v>204</v>
      </c>
    </row>
    <row r="165" spans="1:2" ht="12.75">
      <c r="A165" s="8" t="s">
        <v>51</v>
      </c>
      <c r="B165" s="15">
        <v>332</v>
      </c>
    </row>
    <row r="166" spans="1:2" ht="12.75">
      <c r="A166" s="8" t="s">
        <v>22</v>
      </c>
      <c r="B166" s="15">
        <v>235</v>
      </c>
    </row>
    <row r="167" spans="1:2" ht="12.75">
      <c r="A167" s="8" t="s">
        <v>30</v>
      </c>
      <c r="B167" s="15">
        <v>282</v>
      </c>
    </row>
    <row r="168" spans="1:2" ht="12.75">
      <c r="A168" s="8" t="s">
        <v>53</v>
      </c>
      <c r="B168" s="15">
        <v>334</v>
      </c>
    </row>
    <row r="169" spans="1:2" ht="12.75">
      <c r="A169" s="8" t="s">
        <v>89</v>
      </c>
      <c r="B169" s="15">
        <v>616</v>
      </c>
    </row>
    <row r="170" spans="1:2" ht="12.75">
      <c r="A170" s="8" t="s">
        <v>71</v>
      </c>
      <c r="B170" s="15">
        <v>422</v>
      </c>
    </row>
    <row r="171" spans="1:2" ht="12.75">
      <c r="A171" s="8" t="s">
        <v>52</v>
      </c>
      <c r="B171" s="15">
        <v>333</v>
      </c>
    </row>
    <row r="172" spans="1:2" ht="12.75">
      <c r="A172" s="8" t="s">
        <v>278</v>
      </c>
      <c r="B172" s="15">
        <v>140</v>
      </c>
    </row>
    <row r="173" spans="1:2" ht="12.75">
      <c r="A173" s="8" t="s">
        <v>323</v>
      </c>
      <c r="B173" s="15">
        <v>357</v>
      </c>
    </row>
    <row r="174" spans="1:2" ht="12.75">
      <c r="A174" s="8" t="s">
        <v>204</v>
      </c>
      <c r="B174" s="15">
        <v>262</v>
      </c>
    </row>
    <row r="175" spans="1:2" ht="12.75">
      <c r="A175" s="8" t="s">
        <v>113</v>
      </c>
      <c r="B175" s="15">
        <v>229</v>
      </c>
    </row>
    <row r="176" spans="1:2" ht="12.75">
      <c r="A176" s="8" t="s">
        <v>91</v>
      </c>
      <c r="B176" s="15">
        <v>621</v>
      </c>
    </row>
    <row r="177" spans="1:2" ht="12.75">
      <c r="A177" s="8" t="s">
        <v>84</v>
      </c>
      <c r="B177" s="15">
        <v>519</v>
      </c>
    </row>
    <row r="178" spans="1:2" ht="12.75">
      <c r="A178" s="10" t="s">
        <v>126</v>
      </c>
      <c r="B178" s="15">
        <v>260</v>
      </c>
    </row>
    <row r="179" spans="1:2" ht="12.75">
      <c r="A179" s="8" t="s">
        <v>85</v>
      </c>
      <c r="B179" s="15">
        <v>520</v>
      </c>
    </row>
    <row r="180" spans="1:2" ht="12.75">
      <c r="A180" s="11" t="s">
        <v>144</v>
      </c>
      <c r="B180" s="15">
        <v>402</v>
      </c>
    </row>
    <row r="181" spans="1:2" ht="12.75">
      <c r="A181" s="8" t="s">
        <v>195</v>
      </c>
      <c r="B181" s="15">
        <v>220</v>
      </c>
    </row>
    <row r="182" spans="1:2" ht="12.75">
      <c r="A182" s="8" t="s">
        <v>114</v>
      </c>
      <c r="B182" s="15">
        <v>614</v>
      </c>
    </row>
    <row r="183" spans="1:2" ht="12.75">
      <c r="A183" s="8" t="s">
        <v>54</v>
      </c>
      <c r="B183" s="15">
        <v>335</v>
      </c>
    </row>
    <row r="184" spans="1:2" ht="12.75">
      <c r="A184" s="8" t="s">
        <v>115</v>
      </c>
      <c r="B184" s="15">
        <v>344</v>
      </c>
    </row>
    <row r="185" spans="1:2" ht="12.75">
      <c r="A185" s="10" t="s">
        <v>212</v>
      </c>
      <c r="B185" s="15">
        <v>325</v>
      </c>
    </row>
    <row r="186" spans="1:2" ht="12.75">
      <c r="A186" s="12" t="s">
        <v>297</v>
      </c>
      <c r="B186" s="15">
        <v>206</v>
      </c>
    </row>
    <row r="187" spans="1:2" ht="12.75">
      <c r="A187" s="8" t="s">
        <v>306</v>
      </c>
      <c r="B187" s="15">
        <v>126</v>
      </c>
    </row>
    <row r="188" spans="1:2" ht="12.75">
      <c r="A188" s="13" t="s">
        <v>193</v>
      </c>
      <c r="B188" s="17">
        <v>127</v>
      </c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9" spans="1:2" ht="12.75">
      <c r="A199" s="1"/>
      <c r="B199" s="1"/>
    </row>
    <row r="200" spans="1:2" ht="12.75">
      <c r="A200" s="1"/>
      <c r="B200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</sheetData>
  <autoFilter ref="A1:B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" sqref="C5"/>
    </sheetView>
  </sheetViews>
  <sheetFormatPr defaultColWidth="9.140625" defaultRowHeight="12.75" outlineLevelCol="1"/>
  <cols>
    <col min="1" max="1" width="7.421875" style="30" customWidth="1"/>
    <col min="2" max="2" width="19.00390625" style="60" customWidth="1"/>
    <col min="3" max="3" width="8.57421875" style="56" customWidth="1" outlineLevel="1"/>
    <col min="4" max="4" width="9.421875" style="56" customWidth="1" outlineLevel="1"/>
    <col min="5" max="5" width="7.7109375" style="70" customWidth="1"/>
    <col min="6" max="6" width="8.7109375" style="56" customWidth="1" outlineLevel="1"/>
    <col min="7" max="7" width="8.421875" style="56" customWidth="1" outlineLevel="1"/>
    <col min="8" max="8" width="7.00390625" style="66" customWidth="1"/>
    <col min="9" max="9" width="8.421875" style="66" customWidth="1"/>
    <col min="10" max="16384" width="9.140625" style="53" customWidth="1"/>
  </cols>
  <sheetData>
    <row r="1" spans="1:9" ht="12.75">
      <c r="A1" s="82" t="s">
        <v>351</v>
      </c>
      <c r="B1" s="83"/>
      <c r="C1" s="83"/>
      <c r="D1" s="83"/>
      <c r="E1" s="83"/>
      <c r="F1" s="83"/>
      <c r="G1" s="83"/>
      <c r="H1" s="83"/>
      <c r="I1" s="83"/>
    </row>
    <row r="2" spans="1:9" ht="12.75" customHeight="1">
      <c r="A2" s="51" t="s">
        <v>339</v>
      </c>
      <c r="B2" s="57" t="s">
        <v>1</v>
      </c>
      <c r="C2" s="63" t="s">
        <v>343</v>
      </c>
      <c r="D2" s="63" t="s">
        <v>344</v>
      </c>
      <c r="E2" s="67" t="s">
        <v>349</v>
      </c>
      <c r="F2" s="63" t="s">
        <v>121</v>
      </c>
      <c r="G2" s="63" t="s">
        <v>122</v>
      </c>
      <c r="H2" s="63" t="s">
        <v>350</v>
      </c>
      <c r="I2" s="52" t="s">
        <v>345</v>
      </c>
    </row>
    <row r="3" spans="1:9" ht="12">
      <c r="A3" s="51">
        <v>111</v>
      </c>
      <c r="B3" s="57" t="s">
        <v>252</v>
      </c>
      <c r="C3" s="61">
        <v>55356</v>
      </c>
      <c r="D3" s="61">
        <v>57710</v>
      </c>
      <c r="E3" s="67">
        <f>C3/I3</f>
        <v>0.4895901508853236</v>
      </c>
      <c r="F3" s="61">
        <v>92906</v>
      </c>
      <c r="G3" s="61">
        <v>20160</v>
      </c>
      <c r="H3" s="67">
        <f>F3/I3</f>
        <v>0.8216970618930536</v>
      </c>
      <c r="I3" s="52">
        <v>113066</v>
      </c>
    </row>
    <row r="4" spans="1:9" ht="12">
      <c r="A4" s="54">
        <v>129</v>
      </c>
      <c r="B4" s="58" t="s">
        <v>187</v>
      </c>
      <c r="C4" s="62">
        <v>15177</v>
      </c>
      <c r="D4" s="62">
        <v>17446</v>
      </c>
      <c r="E4" s="68">
        <f>C4/I4</f>
        <v>0.4652239217729823</v>
      </c>
      <c r="F4" s="62">
        <v>27260</v>
      </c>
      <c r="G4" s="62">
        <v>5363</v>
      </c>
      <c r="H4" s="68">
        <f>F4/I4</f>
        <v>0.8356067804922908</v>
      </c>
      <c r="I4" s="64">
        <v>32623</v>
      </c>
    </row>
    <row r="5" spans="1:9" ht="12">
      <c r="A5" s="54">
        <v>103</v>
      </c>
      <c r="B5" s="58" t="s">
        <v>155</v>
      </c>
      <c r="C5" s="62">
        <v>11819</v>
      </c>
      <c r="D5" s="62">
        <v>12815</v>
      </c>
      <c r="E5" s="68">
        <f>C5/I5</f>
        <v>0.47978403832101973</v>
      </c>
      <c r="F5" s="62">
        <v>20974</v>
      </c>
      <c r="G5" s="62">
        <v>3660</v>
      </c>
      <c r="H5" s="68">
        <f>F5/I5</f>
        <v>0.8514248599496631</v>
      </c>
      <c r="I5" s="64">
        <v>24634</v>
      </c>
    </row>
    <row r="6" spans="1:9" ht="12">
      <c r="A6" s="54">
        <v>109</v>
      </c>
      <c r="B6" s="58" t="s">
        <v>134</v>
      </c>
      <c r="C6" s="62">
        <v>11323</v>
      </c>
      <c r="D6" s="62">
        <v>11743</v>
      </c>
      <c r="E6" s="68">
        <f>C6/I6</f>
        <v>0.49089569062689675</v>
      </c>
      <c r="F6" s="62">
        <v>18936</v>
      </c>
      <c r="G6" s="62">
        <v>4130</v>
      </c>
      <c r="H6" s="68">
        <f>F6/I6</f>
        <v>0.8209485823289691</v>
      </c>
      <c r="I6" s="64">
        <v>23066</v>
      </c>
    </row>
    <row r="7" spans="1:9" ht="12">
      <c r="A7" s="54">
        <v>402</v>
      </c>
      <c r="B7" s="58" t="s">
        <v>144</v>
      </c>
      <c r="C7" s="62">
        <v>10917</v>
      </c>
      <c r="D7" s="62">
        <v>11487</v>
      </c>
      <c r="E7" s="68">
        <f>C7/I7</f>
        <v>0.4872790573111944</v>
      </c>
      <c r="F7" s="62">
        <v>17484</v>
      </c>
      <c r="G7" s="62">
        <v>4920</v>
      </c>
      <c r="H7" s="68">
        <f>F7/I7</f>
        <v>0.7803963577932512</v>
      </c>
      <c r="I7" s="64">
        <v>22404</v>
      </c>
    </row>
    <row r="8" spans="1:9" ht="12">
      <c r="A8" s="54">
        <v>113</v>
      </c>
      <c r="B8" s="58" t="s">
        <v>246</v>
      </c>
      <c r="C8" s="62">
        <v>10108</v>
      </c>
      <c r="D8" s="62">
        <v>9403</v>
      </c>
      <c r="E8" s="68">
        <f>C8/I8</f>
        <v>0.5180667315873098</v>
      </c>
      <c r="F8" s="62">
        <v>15191</v>
      </c>
      <c r="G8" s="62">
        <v>4320</v>
      </c>
      <c r="H8" s="68">
        <f>F8/I8</f>
        <v>0.7785864384193532</v>
      </c>
      <c r="I8" s="64">
        <v>19511</v>
      </c>
    </row>
    <row r="9" spans="1:9" ht="12">
      <c r="A9" s="54">
        <v>112</v>
      </c>
      <c r="B9" s="58" t="s">
        <v>117</v>
      </c>
      <c r="C9" s="62">
        <v>8947</v>
      </c>
      <c r="D9" s="62">
        <v>9899</v>
      </c>
      <c r="E9" s="68">
        <f>C9/I9</f>
        <v>0.474742650960416</v>
      </c>
      <c r="F9" s="62">
        <v>13517</v>
      </c>
      <c r="G9" s="62">
        <v>5329</v>
      </c>
      <c r="H9" s="68">
        <f>F9/I9</f>
        <v>0.7172344264034809</v>
      </c>
      <c r="I9" s="64">
        <v>18846</v>
      </c>
    </row>
    <row r="10" spans="1:9" ht="12">
      <c r="A10" s="54">
        <v>127</v>
      </c>
      <c r="B10" s="58" t="s">
        <v>193</v>
      </c>
      <c r="C10" s="62">
        <v>8788</v>
      </c>
      <c r="D10" s="62">
        <v>9523</v>
      </c>
      <c r="E10" s="68">
        <f>C10/I10</f>
        <v>0.4799300966632079</v>
      </c>
      <c r="F10" s="62">
        <v>13719</v>
      </c>
      <c r="G10" s="62">
        <v>4592</v>
      </c>
      <c r="H10" s="68">
        <f>F10/I10</f>
        <v>0.7492217792583693</v>
      </c>
      <c r="I10" s="64">
        <v>18311</v>
      </c>
    </row>
    <row r="11" spans="1:9" ht="12">
      <c r="A11" s="54">
        <v>401</v>
      </c>
      <c r="B11" s="58" t="s">
        <v>319</v>
      </c>
      <c r="C11" s="62">
        <v>6922</v>
      </c>
      <c r="D11" s="62">
        <v>6542</v>
      </c>
      <c r="E11" s="68">
        <f>C11/I11</f>
        <v>0.5141117052881758</v>
      </c>
      <c r="F11" s="62">
        <v>10898</v>
      </c>
      <c r="G11" s="62">
        <v>2566</v>
      </c>
      <c r="H11" s="68">
        <f>F11/I11</f>
        <v>0.80941770647653</v>
      </c>
      <c r="I11" s="64">
        <v>13464</v>
      </c>
    </row>
    <row r="12" spans="1:9" ht="12">
      <c r="A12" s="54">
        <v>256</v>
      </c>
      <c r="B12" s="58" t="s">
        <v>208</v>
      </c>
      <c r="C12" s="62">
        <v>3963</v>
      </c>
      <c r="D12" s="62">
        <v>4422</v>
      </c>
      <c r="E12" s="68">
        <f>C12/I12</f>
        <v>0.47262969588550985</v>
      </c>
      <c r="F12" s="62">
        <v>5593</v>
      </c>
      <c r="G12" s="62">
        <v>2792</v>
      </c>
      <c r="H12" s="68">
        <f>F12/I12</f>
        <v>0.6670244484197972</v>
      </c>
      <c r="I12" s="64">
        <v>8385</v>
      </c>
    </row>
    <row r="13" spans="1:9" ht="12">
      <c r="A13" s="54">
        <v>325</v>
      </c>
      <c r="B13" s="58" t="s">
        <v>212</v>
      </c>
      <c r="C13" s="62">
        <v>3980</v>
      </c>
      <c r="D13" s="62">
        <v>4132</v>
      </c>
      <c r="E13" s="68">
        <f>C13/I13</f>
        <v>0.4906311637080868</v>
      </c>
      <c r="F13" s="62">
        <v>6586</v>
      </c>
      <c r="G13" s="62">
        <v>1526</v>
      </c>
      <c r="H13" s="68">
        <f>F13/I13</f>
        <v>0.8118836291913215</v>
      </c>
      <c r="I13" s="64">
        <v>8112</v>
      </c>
    </row>
    <row r="14" spans="1:9" ht="12">
      <c r="A14" s="54">
        <v>128</v>
      </c>
      <c r="B14" s="58" t="s">
        <v>8</v>
      </c>
      <c r="C14" s="62">
        <v>2682</v>
      </c>
      <c r="D14" s="62">
        <v>4362</v>
      </c>
      <c r="E14" s="68">
        <f>C14/I14</f>
        <v>0.3807495741056218</v>
      </c>
      <c r="F14" s="62">
        <v>5532</v>
      </c>
      <c r="G14" s="62">
        <v>1512</v>
      </c>
      <c r="H14" s="68">
        <f>F14/I14</f>
        <v>0.7853492333901193</v>
      </c>
      <c r="I14" s="64">
        <v>7044</v>
      </c>
    </row>
    <row r="15" spans="1:9" ht="12">
      <c r="A15" s="54">
        <v>511</v>
      </c>
      <c r="B15" s="58" t="s">
        <v>79</v>
      </c>
      <c r="C15" s="62">
        <v>2845</v>
      </c>
      <c r="D15" s="62">
        <v>3043</v>
      </c>
      <c r="E15" s="68">
        <f>C15/I15</f>
        <v>0.48318614130434784</v>
      </c>
      <c r="F15" s="62">
        <v>4553</v>
      </c>
      <c r="G15" s="62">
        <v>1335</v>
      </c>
      <c r="H15" s="68">
        <f>F15/I15</f>
        <v>0.7732676630434783</v>
      </c>
      <c r="I15" s="64">
        <v>5888</v>
      </c>
    </row>
    <row r="16" spans="1:9" ht="12">
      <c r="A16" s="54">
        <v>611</v>
      </c>
      <c r="B16" s="58" t="s">
        <v>88</v>
      </c>
      <c r="C16" s="62">
        <v>2604</v>
      </c>
      <c r="D16" s="62">
        <v>2565</v>
      </c>
      <c r="E16" s="68">
        <f>C16/I16</f>
        <v>0.5037724898432966</v>
      </c>
      <c r="F16" s="62">
        <v>4117</v>
      </c>
      <c r="G16" s="62">
        <v>1052</v>
      </c>
      <c r="H16" s="68">
        <f>F16/I16</f>
        <v>0.7964790094795898</v>
      </c>
      <c r="I16" s="64">
        <v>5169</v>
      </c>
    </row>
    <row r="17" spans="1:9" ht="12">
      <c r="A17" s="54">
        <v>513</v>
      </c>
      <c r="B17" s="58" t="s">
        <v>287</v>
      </c>
      <c r="C17" s="62">
        <v>2105</v>
      </c>
      <c r="D17" s="62">
        <v>1788</v>
      </c>
      <c r="E17" s="68">
        <f>C17/I17</f>
        <v>0.5407141022347803</v>
      </c>
      <c r="F17" s="62">
        <v>3177</v>
      </c>
      <c r="G17" s="62">
        <v>716</v>
      </c>
      <c r="H17" s="68">
        <f>F17/I17</f>
        <v>0.8160801438479321</v>
      </c>
      <c r="I17" s="64">
        <v>3893</v>
      </c>
    </row>
    <row r="18" spans="1:9" ht="12">
      <c r="A18" s="54">
        <v>354</v>
      </c>
      <c r="B18" s="58" t="s">
        <v>179</v>
      </c>
      <c r="C18" s="62">
        <v>1783</v>
      </c>
      <c r="D18" s="62">
        <v>1477</v>
      </c>
      <c r="E18" s="68">
        <f>C18/I18</f>
        <v>0.5469325153374233</v>
      </c>
      <c r="F18" s="62">
        <v>2002</v>
      </c>
      <c r="G18" s="62">
        <v>1258</v>
      </c>
      <c r="H18" s="68">
        <f>F18/I18</f>
        <v>0.6141104294478528</v>
      </c>
      <c r="I18" s="64">
        <v>3260</v>
      </c>
    </row>
    <row r="19" spans="1:9" ht="12">
      <c r="A19" s="54">
        <v>306</v>
      </c>
      <c r="B19" s="58" t="s">
        <v>227</v>
      </c>
      <c r="C19" s="62">
        <v>1663</v>
      </c>
      <c r="D19" s="62">
        <v>1222</v>
      </c>
      <c r="E19" s="68">
        <f>C19/I19</f>
        <v>0.5764298093587522</v>
      </c>
      <c r="F19" s="62">
        <v>2078</v>
      </c>
      <c r="G19" s="62">
        <v>807</v>
      </c>
      <c r="H19" s="68">
        <f>F19/I19</f>
        <v>0.7202772963604853</v>
      </c>
      <c r="I19" s="64">
        <v>2885</v>
      </c>
    </row>
    <row r="20" spans="1:9" ht="12">
      <c r="A20" s="54">
        <v>262</v>
      </c>
      <c r="B20" s="58" t="s">
        <v>204</v>
      </c>
      <c r="C20" s="62">
        <v>1183</v>
      </c>
      <c r="D20" s="62">
        <v>1395</v>
      </c>
      <c r="E20" s="68">
        <f>C20/I20</f>
        <v>0.45888285492629943</v>
      </c>
      <c r="F20" s="62">
        <v>1736</v>
      </c>
      <c r="G20" s="62">
        <v>842</v>
      </c>
      <c r="H20" s="68">
        <f>F20/I20</f>
        <v>0.6733902249806051</v>
      </c>
      <c r="I20" s="64">
        <v>2578</v>
      </c>
    </row>
    <row r="21" spans="1:9" ht="12">
      <c r="A21" s="54">
        <v>218</v>
      </c>
      <c r="B21" s="58" t="s">
        <v>175</v>
      </c>
      <c r="C21" s="62">
        <v>1562</v>
      </c>
      <c r="D21" s="62">
        <v>992</v>
      </c>
      <c r="E21" s="68">
        <f>C21/I21</f>
        <v>0.6115896632732968</v>
      </c>
      <c r="F21" s="62">
        <v>1751</v>
      </c>
      <c r="G21" s="62">
        <v>803</v>
      </c>
      <c r="H21" s="68">
        <f>F21/I21</f>
        <v>0.6855912294440094</v>
      </c>
      <c r="I21" s="64">
        <v>2554</v>
      </c>
    </row>
    <row r="22" spans="1:9" ht="12">
      <c r="A22" s="54">
        <v>123</v>
      </c>
      <c r="B22" s="58" t="s">
        <v>237</v>
      </c>
      <c r="C22" s="62">
        <v>1191</v>
      </c>
      <c r="D22" s="62">
        <v>1237</v>
      </c>
      <c r="E22" s="68">
        <f>C22/I22</f>
        <v>0.49052718286655683</v>
      </c>
      <c r="F22" s="62">
        <v>1887</v>
      </c>
      <c r="G22" s="62">
        <v>541</v>
      </c>
      <c r="H22" s="68">
        <f>F22/I22</f>
        <v>0.7771828665568369</v>
      </c>
      <c r="I22" s="64">
        <v>2428</v>
      </c>
    </row>
    <row r="23" spans="1:9" ht="12">
      <c r="A23" s="54">
        <v>235</v>
      </c>
      <c r="B23" s="58" t="s">
        <v>22</v>
      </c>
      <c r="C23" s="62">
        <v>1676</v>
      </c>
      <c r="D23" s="62">
        <v>698</v>
      </c>
      <c r="E23" s="68">
        <f>C23/I23</f>
        <v>0.7059814658803707</v>
      </c>
      <c r="F23" s="62">
        <v>1793</v>
      </c>
      <c r="G23" s="62">
        <v>581</v>
      </c>
      <c r="H23" s="68">
        <f>F23/I23</f>
        <v>0.7552653748946925</v>
      </c>
      <c r="I23" s="64">
        <v>2374</v>
      </c>
    </row>
    <row r="24" spans="1:9" ht="12">
      <c r="A24" s="54">
        <v>260</v>
      </c>
      <c r="B24" s="58" t="s">
        <v>126</v>
      </c>
      <c r="C24" s="62">
        <v>1310</v>
      </c>
      <c r="D24" s="62">
        <v>1032</v>
      </c>
      <c r="E24" s="68">
        <f>C24/I24</f>
        <v>0.5593509820666097</v>
      </c>
      <c r="F24" s="62">
        <v>1568</v>
      </c>
      <c r="G24" s="62">
        <v>774</v>
      </c>
      <c r="H24" s="68">
        <f>F24/I24</f>
        <v>0.6695132365499573</v>
      </c>
      <c r="I24" s="64">
        <v>2342</v>
      </c>
    </row>
    <row r="25" spans="1:9" ht="12">
      <c r="A25" s="54">
        <v>114</v>
      </c>
      <c r="B25" s="58" t="s">
        <v>142</v>
      </c>
      <c r="C25" s="62">
        <v>949</v>
      </c>
      <c r="D25" s="62">
        <v>1382</v>
      </c>
      <c r="E25" s="68">
        <f>C25/I25</f>
        <v>0.4071214071214071</v>
      </c>
      <c r="F25" s="62">
        <v>1794</v>
      </c>
      <c r="G25" s="62">
        <v>537</v>
      </c>
      <c r="H25" s="68">
        <f>F25/I25</f>
        <v>0.7696267696267697</v>
      </c>
      <c r="I25" s="64">
        <v>2331</v>
      </c>
    </row>
    <row r="26" spans="1:9" ht="12">
      <c r="A26" s="54">
        <v>105</v>
      </c>
      <c r="B26" s="58" t="s">
        <v>119</v>
      </c>
      <c r="C26" s="62">
        <v>958</v>
      </c>
      <c r="D26" s="62">
        <v>1017</v>
      </c>
      <c r="E26" s="68">
        <f>C26/I26</f>
        <v>0.4850632911392405</v>
      </c>
      <c r="F26" s="62">
        <v>1413</v>
      </c>
      <c r="G26" s="62">
        <v>562</v>
      </c>
      <c r="H26" s="68">
        <f>F26/I26</f>
        <v>0.7154430379746836</v>
      </c>
      <c r="I26" s="64">
        <v>1975</v>
      </c>
    </row>
    <row r="27" spans="1:9" ht="12">
      <c r="A27" s="54">
        <v>416</v>
      </c>
      <c r="B27" s="58" t="s">
        <v>253</v>
      </c>
      <c r="C27" s="62">
        <v>860</v>
      </c>
      <c r="D27" s="62">
        <v>761</v>
      </c>
      <c r="E27" s="68">
        <f>C27/I27</f>
        <v>0.5305367057371992</v>
      </c>
      <c r="F27" s="62">
        <v>1167</v>
      </c>
      <c r="G27" s="62">
        <v>454</v>
      </c>
      <c r="H27" s="68">
        <f>F27/I27</f>
        <v>0.7199259716224553</v>
      </c>
      <c r="I27" s="64">
        <v>1621</v>
      </c>
    </row>
    <row r="28" spans="1:9" ht="12">
      <c r="A28" s="54">
        <v>258</v>
      </c>
      <c r="B28" s="58" t="s">
        <v>151</v>
      </c>
      <c r="C28" s="62">
        <v>832</v>
      </c>
      <c r="D28" s="62">
        <v>787</v>
      </c>
      <c r="E28" s="68">
        <f>C28/I28</f>
        <v>0.5138974675725757</v>
      </c>
      <c r="F28" s="62">
        <v>1034</v>
      </c>
      <c r="G28" s="62">
        <v>585</v>
      </c>
      <c r="H28" s="68">
        <f>F28/I28</f>
        <v>0.6386658431130328</v>
      </c>
      <c r="I28" s="64">
        <v>1619</v>
      </c>
    </row>
    <row r="29" spans="1:9" ht="12">
      <c r="A29" s="54">
        <v>357</v>
      </c>
      <c r="B29" s="58" t="s">
        <v>323</v>
      </c>
      <c r="C29" s="62">
        <v>767</v>
      </c>
      <c r="D29" s="62">
        <v>764</v>
      </c>
      <c r="E29" s="68">
        <f>C29/I29</f>
        <v>0.5009797517962117</v>
      </c>
      <c r="F29" s="62">
        <v>1001</v>
      </c>
      <c r="G29" s="62">
        <v>530</v>
      </c>
      <c r="H29" s="68">
        <f>F29/I29</f>
        <v>0.6538210320052253</v>
      </c>
      <c r="I29" s="64">
        <v>1531</v>
      </c>
    </row>
    <row r="30" spans="1:9" ht="12">
      <c r="A30" s="54">
        <v>518</v>
      </c>
      <c r="B30" s="58" t="s">
        <v>83</v>
      </c>
      <c r="C30" s="62">
        <v>792</v>
      </c>
      <c r="D30" s="62">
        <v>722</v>
      </c>
      <c r="E30" s="68">
        <f>C30/I30</f>
        <v>0.523117569352708</v>
      </c>
      <c r="F30" s="62">
        <v>1074</v>
      </c>
      <c r="G30" s="62">
        <v>440</v>
      </c>
      <c r="H30" s="68">
        <f>F30/I30</f>
        <v>0.7093791281373845</v>
      </c>
      <c r="I30" s="64">
        <v>1514</v>
      </c>
    </row>
    <row r="31" spans="1:9" ht="12">
      <c r="A31" s="54">
        <v>514</v>
      </c>
      <c r="B31" s="58" t="s">
        <v>294</v>
      </c>
      <c r="C31" s="62">
        <v>772</v>
      </c>
      <c r="D31" s="62">
        <v>735</v>
      </c>
      <c r="E31" s="68">
        <f>C31/I31</f>
        <v>0.5122760451227605</v>
      </c>
      <c r="F31" s="62">
        <v>1117</v>
      </c>
      <c r="G31" s="62">
        <v>390</v>
      </c>
      <c r="H31" s="68">
        <f>F31/I31</f>
        <v>0.7412076974120769</v>
      </c>
      <c r="I31" s="64">
        <v>1507</v>
      </c>
    </row>
    <row r="32" spans="1:9" ht="12">
      <c r="A32" s="54">
        <v>126</v>
      </c>
      <c r="B32" s="58" t="s">
        <v>306</v>
      </c>
      <c r="C32" s="62">
        <v>661</v>
      </c>
      <c r="D32" s="62">
        <v>631</v>
      </c>
      <c r="E32" s="68">
        <f>C32/I32</f>
        <v>0.5116099071207431</v>
      </c>
      <c r="F32" s="62">
        <v>896</v>
      </c>
      <c r="G32" s="62">
        <v>396</v>
      </c>
      <c r="H32" s="68">
        <f>F32/I32</f>
        <v>0.6934984520123839</v>
      </c>
      <c r="I32" s="64">
        <v>1292</v>
      </c>
    </row>
    <row r="33" spans="1:9" ht="12">
      <c r="A33" s="54">
        <v>116</v>
      </c>
      <c r="B33" s="58" t="s">
        <v>191</v>
      </c>
      <c r="C33" s="62">
        <v>668</v>
      </c>
      <c r="D33" s="62">
        <v>623</v>
      </c>
      <c r="E33" s="68">
        <f>C33/I33</f>
        <v>0.517428350116189</v>
      </c>
      <c r="F33" s="62">
        <v>1025</v>
      </c>
      <c r="G33" s="62">
        <v>266</v>
      </c>
      <c r="H33" s="68">
        <f>F33/I33</f>
        <v>0.7939581719597212</v>
      </c>
      <c r="I33" s="64">
        <v>1291</v>
      </c>
    </row>
    <row r="34" spans="1:9" ht="12">
      <c r="A34" s="54">
        <v>205</v>
      </c>
      <c r="B34" s="58" t="s">
        <v>299</v>
      </c>
      <c r="C34" s="62">
        <v>704</v>
      </c>
      <c r="D34" s="62">
        <v>467</v>
      </c>
      <c r="E34" s="68">
        <f>C34/I34</f>
        <v>0.601195559350982</v>
      </c>
      <c r="F34" s="62">
        <v>733</v>
      </c>
      <c r="G34" s="62">
        <v>438</v>
      </c>
      <c r="H34" s="68">
        <f>F34/I34</f>
        <v>0.6259607173356105</v>
      </c>
      <c r="I34" s="64">
        <v>1171</v>
      </c>
    </row>
    <row r="35" spans="1:9" ht="12">
      <c r="A35" s="54">
        <v>515</v>
      </c>
      <c r="B35" s="58" t="s">
        <v>163</v>
      </c>
      <c r="C35" s="62">
        <v>560</v>
      </c>
      <c r="D35" s="62">
        <v>569</v>
      </c>
      <c r="E35" s="68">
        <f>C35/I35</f>
        <v>0.49601417183348095</v>
      </c>
      <c r="F35" s="62">
        <v>850</v>
      </c>
      <c r="G35" s="62">
        <v>279</v>
      </c>
      <c r="H35" s="68">
        <f>F35/I35</f>
        <v>0.7528786536758193</v>
      </c>
      <c r="I35" s="64">
        <v>1129</v>
      </c>
    </row>
    <row r="36" spans="1:9" ht="12">
      <c r="A36" s="54">
        <v>411</v>
      </c>
      <c r="B36" s="58" t="s">
        <v>65</v>
      </c>
      <c r="C36" s="62">
        <v>572</v>
      </c>
      <c r="D36" s="62">
        <v>455</v>
      </c>
      <c r="E36" s="68">
        <f>C36/I36</f>
        <v>0.5569620253164557</v>
      </c>
      <c r="F36" s="62">
        <v>741</v>
      </c>
      <c r="G36" s="62">
        <v>286</v>
      </c>
      <c r="H36" s="68">
        <f>F36/I36</f>
        <v>0.7215189873417721</v>
      </c>
      <c r="I36" s="64">
        <v>1027</v>
      </c>
    </row>
    <row r="37" spans="1:9" ht="12">
      <c r="A37" s="54">
        <v>121</v>
      </c>
      <c r="B37" s="58" t="s">
        <v>96</v>
      </c>
      <c r="C37" s="62">
        <v>490</v>
      </c>
      <c r="D37" s="62">
        <v>516</v>
      </c>
      <c r="E37" s="68">
        <f>C37/I37</f>
        <v>0.4870775347912525</v>
      </c>
      <c r="F37" s="62">
        <v>739</v>
      </c>
      <c r="G37" s="62">
        <v>267</v>
      </c>
      <c r="H37" s="68">
        <f>F37/I37</f>
        <v>0.7345924453280318</v>
      </c>
      <c r="I37" s="64">
        <v>1006</v>
      </c>
    </row>
    <row r="38" spans="1:9" ht="12">
      <c r="A38" s="54">
        <v>108</v>
      </c>
      <c r="B38" s="58" t="s">
        <v>231</v>
      </c>
      <c r="C38" s="62">
        <v>477</v>
      </c>
      <c r="D38" s="62">
        <v>424</v>
      </c>
      <c r="E38" s="68">
        <f>C38/I38</f>
        <v>0.5294117647058824</v>
      </c>
      <c r="F38" s="62">
        <v>617</v>
      </c>
      <c r="G38" s="62">
        <v>284</v>
      </c>
      <c r="H38" s="68">
        <f>F38/I38</f>
        <v>0.6847946725860156</v>
      </c>
      <c r="I38" s="64">
        <v>901</v>
      </c>
    </row>
    <row r="39" spans="1:9" ht="12">
      <c r="A39" s="54">
        <v>139</v>
      </c>
      <c r="B39" s="58" t="s">
        <v>329</v>
      </c>
      <c r="C39" s="62">
        <v>502</v>
      </c>
      <c r="D39" s="62">
        <v>348</v>
      </c>
      <c r="E39" s="68">
        <f>C39/I39</f>
        <v>0.5905882352941176</v>
      </c>
      <c r="F39" s="62">
        <v>606</v>
      </c>
      <c r="G39" s="62">
        <v>244</v>
      </c>
      <c r="H39" s="68">
        <f>F39/I39</f>
        <v>0.7129411764705882</v>
      </c>
      <c r="I39" s="64">
        <v>850</v>
      </c>
    </row>
    <row r="40" spans="1:9" ht="12">
      <c r="A40" s="54">
        <v>207</v>
      </c>
      <c r="B40" s="58" t="s">
        <v>262</v>
      </c>
      <c r="C40" s="62">
        <v>415</v>
      </c>
      <c r="D40" s="62">
        <v>386</v>
      </c>
      <c r="E40" s="68">
        <f>C40/I40</f>
        <v>0.5181023720349563</v>
      </c>
      <c r="F40" s="62">
        <v>521</v>
      </c>
      <c r="G40" s="62">
        <v>280</v>
      </c>
      <c r="H40" s="68">
        <f>F40/I40</f>
        <v>0.6504369538077404</v>
      </c>
      <c r="I40" s="64">
        <v>801</v>
      </c>
    </row>
    <row r="41" spans="1:9" ht="12">
      <c r="A41" s="54">
        <v>214</v>
      </c>
      <c r="B41" s="58" t="s">
        <v>250</v>
      </c>
      <c r="C41" s="62">
        <v>498</v>
      </c>
      <c r="D41" s="62">
        <v>279</v>
      </c>
      <c r="E41" s="68">
        <f>C41/I41</f>
        <v>0.640926640926641</v>
      </c>
      <c r="F41" s="62">
        <v>553</v>
      </c>
      <c r="G41" s="62">
        <v>224</v>
      </c>
      <c r="H41" s="68">
        <f>F41/I41</f>
        <v>0.7117117117117117</v>
      </c>
      <c r="I41" s="64">
        <v>777</v>
      </c>
    </row>
    <row r="42" spans="1:9" ht="12">
      <c r="A42" s="54">
        <v>209</v>
      </c>
      <c r="B42" s="58" t="s">
        <v>317</v>
      </c>
      <c r="C42" s="62">
        <v>460</v>
      </c>
      <c r="D42" s="62">
        <v>291</v>
      </c>
      <c r="E42" s="68">
        <f>C42/I42</f>
        <v>0.6125166444740346</v>
      </c>
      <c r="F42" s="62">
        <v>509</v>
      </c>
      <c r="G42" s="62">
        <v>242</v>
      </c>
      <c r="H42" s="68">
        <f>F42/I42</f>
        <v>0.677762982689747</v>
      </c>
      <c r="I42" s="64">
        <v>751</v>
      </c>
    </row>
    <row r="43" spans="1:9" ht="12">
      <c r="A43" s="54">
        <v>336</v>
      </c>
      <c r="B43" s="58" t="s">
        <v>55</v>
      </c>
      <c r="C43" s="62">
        <v>433</v>
      </c>
      <c r="D43" s="62">
        <v>255</v>
      </c>
      <c r="E43" s="68">
        <f>C43/I43</f>
        <v>0.6293604651162791</v>
      </c>
      <c r="F43" s="62">
        <v>457</v>
      </c>
      <c r="G43" s="62">
        <v>231</v>
      </c>
      <c r="H43" s="68">
        <f>F43/I43</f>
        <v>0.6642441860465116</v>
      </c>
      <c r="I43" s="64">
        <v>688</v>
      </c>
    </row>
    <row r="44" spans="1:9" ht="12">
      <c r="A44" s="54">
        <v>520</v>
      </c>
      <c r="B44" s="58" t="s">
        <v>85</v>
      </c>
      <c r="C44" s="62">
        <v>357</v>
      </c>
      <c r="D44" s="62">
        <v>331</v>
      </c>
      <c r="E44" s="68">
        <f>C44/I44</f>
        <v>0.5188953488372093</v>
      </c>
      <c r="F44" s="62">
        <v>570</v>
      </c>
      <c r="G44" s="62">
        <v>118</v>
      </c>
      <c r="H44" s="68">
        <f>F44/I44</f>
        <v>0.8284883720930233</v>
      </c>
      <c r="I44" s="64">
        <v>688</v>
      </c>
    </row>
    <row r="45" spans="1:9" ht="12">
      <c r="A45" s="54">
        <v>115</v>
      </c>
      <c r="B45" s="58" t="s">
        <v>159</v>
      </c>
      <c r="C45" s="62">
        <v>391</v>
      </c>
      <c r="D45" s="62">
        <v>286</v>
      </c>
      <c r="E45" s="68">
        <f>C45/I45</f>
        <v>0.5775480059084195</v>
      </c>
      <c r="F45" s="62">
        <v>486</v>
      </c>
      <c r="G45" s="62">
        <v>191</v>
      </c>
      <c r="H45" s="68">
        <f>F45/I45</f>
        <v>0.7178729689807977</v>
      </c>
      <c r="I45" s="64">
        <v>677</v>
      </c>
    </row>
    <row r="46" spans="1:9" ht="12">
      <c r="A46" s="54">
        <v>332</v>
      </c>
      <c r="B46" s="58" t="s">
        <v>51</v>
      </c>
      <c r="C46" s="62">
        <v>348</v>
      </c>
      <c r="D46" s="62">
        <v>304</v>
      </c>
      <c r="E46" s="68">
        <f>C46/I46</f>
        <v>0.5337423312883436</v>
      </c>
      <c r="F46" s="62">
        <v>485</v>
      </c>
      <c r="G46" s="62">
        <v>167</v>
      </c>
      <c r="H46" s="68">
        <f>F46/I46</f>
        <v>0.7438650306748467</v>
      </c>
      <c r="I46" s="64">
        <v>652</v>
      </c>
    </row>
    <row r="47" spans="1:9" ht="12">
      <c r="A47" s="54">
        <v>309</v>
      </c>
      <c r="B47" s="58" t="s">
        <v>35</v>
      </c>
      <c r="C47" s="62">
        <v>373</v>
      </c>
      <c r="D47" s="62">
        <v>263</v>
      </c>
      <c r="E47" s="68">
        <f>C47/I47</f>
        <v>0.5864779874213837</v>
      </c>
      <c r="F47" s="62">
        <v>431</v>
      </c>
      <c r="G47" s="62">
        <v>205</v>
      </c>
      <c r="H47" s="68">
        <f>F47/I47</f>
        <v>0.6776729559748428</v>
      </c>
      <c r="I47" s="64">
        <v>636</v>
      </c>
    </row>
    <row r="48" spans="1:9" ht="12">
      <c r="A48" s="54">
        <v>320</v>
      </c>
      <c r="B48" s="58" t="s">
        <v>45</v>
      </c>
      <c r="C48" s="62">
        <v>373</v>
      </c>
      <c r="D48" s="62">
        <v>263</v>
      </c>
      <c r="E48" s="68">
        <f>C48/I48</f>
        <v>0.5864779874213837</v>
      </c>
      <c r="F48" s="62">
        <v>431</v>
      </c>
      <c r="G48" s="62">
        <v>205</v>
      </c>
      <c r="H48" s="68">
        <f>F48/I48</f>
        <v>0.6776729559748428</v>
      </c>
      <c r="I48" s="64">
        <v>636</v>
      </c>
    </row>
    <row r="49" spans="1:9" ht="12">
      <c r="A49" s="54">
        <v>352</v>
      </c>
      <c r="B49" s="58" t="s">
        <v>60</v>
      </c>
      <c r="C49" s="62">
        <v>313</v>
      </c>
      <c r="D49" s="62">
        <v>313</v>
      </c>
      <c r="E49" s="68">
        <f>C49/I49</f>
        <v>0.5</v>
      </c>
      <c r="F49" s="62">
        <v>425</v>
      </c>
      <c r="G49" s="62">
        <v>201</v>
      </c>
      <c r="H49" s="68">
        <f>F49/I49</f>
        <v>0.6789137380191693</v>
      </c>
      <c r="I49" s="64">
        <v>626</v>
      </c>
    </row>
    <row r="50" spans="1:9" ht="12">
      <c r="A50" s="54">
        <v>415</v>
      </c>
      <c r="B50" s="58" t="s">
        <v>225</v>
      </c>
      <c r="C50" s="62">
        <v>306</v>
      </c>
      <c r="D50" s="62">
        <v>255</v>
      </c>
      <c r="E50" s="68">
        <f>C50/I50</f>
        <v>0.5454545454545454</v>
      </c>
      <c r="F50" s="62">
        <v>422</v>
      </c>
      <c r="G50" s="62">
        <v>139</v>
      </c>
      <c r="H50" s="68">
        <f>F50/I50</f>
        <v>0.7522281639928698</v>
      </c>
      <c r="I50" s="64">
        <v>561</v>
      </c>
    </row>
    <row r="51" spans="1:9" ht="12">
      <c r="A51" s="54">
        <v>145</v>
      </c>
      <c r="B51" s="58" t="s">
        <v>302</v>
      </c>
      <c r="C51" s="62">
        <v>301</v>
      </c>
      <c r="D51" s="62">
        <v>223</v>
      </c>
      <c r="E51" s="68">
        <f>C51/I51</f>
        <v>0.5744274809160306</v>
      </c>
      <c r="F51" s="62">
        <v>349</v>
      </c>
      <c r="G51" s="62">
        <v>175</v>
      </c>
      <c r="H51" s="68">
        <f>F51/I51</f>
        <v>0.666030534351145</v>
      </c>
      <c r="I51" s="64">
        <v>524</v>
      </c>
    </row>
    <row r="52" spans="1:9" ht="12">
      <c r="A52" s="54">
        <v>252</v>
      </c>
      <c r="B52" s="58" t="s">
        <v>347</v>
      </c>
      <c r="C52" s="62">
        <v>299</v>
      </c>
      <c r="D52" s="62">
        <v>202</v>
      </c>
      <c r="E52" s="68">
        <f>C52/I52</f>
        <v>0.5968063872255489</v>
      </c>
      <c r="F52" s="62">
        <v>329</v>
      </c>
      <c r="G52" s="62">
        <v>172</v>
      </c>
      <c r="H52" s="68">
        <f>F52/I52</f>
        <v>0.656686626746507</v>
      </c>
      <c r="I52" s="64">
        <v>501</v>
      </c>
    </row>
    <row r="53" spans="1:9" ht="12">
      <c r="A53" s="54">
        <v>208</v>
      </c>
      <c r="B53" s="58" t="s">
        <v>206</v>
      </c>
      <c r="C53" s="62">
        <v>305</v>
      </c>
      <c r="D53" s="62">
        <v>189</v>
      </c>
      <c r="E53" s="68">
        <f>C53/I53</f>
        <v>0.6174089068825911</v>
      </c>
      <c r="F53" s="62">
        <v>328</v>
      </c>
      <c r="G53" s="62">
        <v>166</v>
      </c>
      <c r="H53" s="68">
        <f>F53/I53</f>
        <v>0.6639676113360324</v>
      </c>
      <c r="I53" s="64">
        <v>494</v>
      </c>
    </row>
    <row r="54" spans="1:9" ht="12">
      <c r="A54" s="54">
        <v>140</v>
      </c>
      <c r="B54" s="58" t="s">
        <v>278</v>
      </c>
      <c r="C54" s="62">
        <v>309</v>
      </c>
      <c r="D54" s="62">
        <v>149</v>
      </c>
      <c r="E54" s="68">
        <f>C54/I54</f>
        <v>0.6746724890829694</v>
      </c>
      <c r="F54" s="62">
        <v>311</v>
      </c>
      <c r="G54" s="62">
        <v>147</v>
      </c>
      <c r="H54" s="68">
        <f>F54/I54</f>
        <v>0.6790393013100436</v>
      </c>
      <c r="I54" s="64">
        <v>458</v>
      </c>
    </row>
    <row r="55" spans="1:9" ht="12">
      <c r="A55" s="54">
        <v>327</v>
      </c>
      <c r="B55" s="58" t="s">
        <v>223</v>
      </c>
      <c r="C55" s="62">
        <v>258</v>
      </c>
      <c r="D55" s="62">
        <v>182</v>
      </c>
      <c r="E55" s="68">
        <f>C55/I55</f>
        <v>0.5863636363636363</v>
      </c>
      <c r="F55" s="62">
        <v>300</v>
      </c>
      <c r="G55" s="62">
        <v>140</v>
      </c>
      <c r="H55" s="68">
        <f>F55/I55</f>
        <v>0.6818181818181818</v>
      </c>
      <c r="I55" s="64">
        <v>440</v>
      </c>
    </row>
    <row r="56" spans="1:9" ht="12">
      <c r="A56" s="54">
        <v>351</v>
      </c>
      <c r="B56" s="58" t="s">
        <v>132</v>
      </c>
      <c r="C56" s="62">
        <v>230</v>
      </c>
      <c r="D56" s="62">
        <v>190</v>
      </c>
      <c r="E56" s="68">
        <f>C56/I56</f>
        <v>0.5476190476190477</v>
      </c>
      <c r="F56" s="62">
        <v>279</v>
      </c>
      <c r="G56" s="62">
        <v>141</v>
      </c>
      <c r="H56" s="68">
        <f>F56/I56</f>
        <v>0.6642857142857143</v>
      </c>
      <c r="I56" s="64">
        <v>420</v>
      </c>
    </row>
    <row r="57" spans="1:9" ht="12">
      <c r="A57" s="54">
        <v>267</v>
      </c>
      <c r="B57" s="58" t="s">
        <v>189</v>
      </c>
      <c r="C57" s="62">
        <v>242</v>
      </c>
      <c r="D57" s="62">
        <v>172</v>
      </c>
      <c r="E57" s="68">
        <f>C57/I57</f>
        <v>0.5845410628019324</v>
      </c>
      <c r="F57" s="62">
        <v>279</v>
      </c>
      <c r="G57" s="62">
        <v>135</v>
      </c>
      <c r="H57" s="68">
        <f>F57/I57</f>
        <v>0.6739130434782609</v>
      </c>
      <c r="I57" s="64">
        <v>414</v>
      </c>
    </row>
    <row r="58" spans="1:9" ht="12">
      <c r="A58" s="54">
        <v>110</v>
      </c>
      <c r="B58" s="58" t="s">
        <v>4</v>
      </c>
      <c r="C58" s="62">
        <v>262</v>
      </c>
      <c r="D58" s="62">
        <v>142</v>
      </c>
      <c r="E58" s="68">
        <f>C58/I58</f>
        <v>0.6485148514851485</v>
      </c>
      <c r="F58" s="62">
        <v>258</v>
      </c>
      <c r="G58" s="62">
        <v>146</v>
      </c>
      <c r="H58" s="68">
        <f>F58/I58</f>
        <v>0.6386138613861386</v>
      </c>
      <c r="I58" s="64">
        <v>404</v>
      </c>
    </row>
    <row r="59" spans="1:9" ht="12">
      <c r="A59" s="54">
        <v>124</v>
      </c>
      <c r="B59" s="58" t="s">
        <v>161</v>
      </c>
      <c r="C59" s="62">
        <v>259</v>
      </c>
      <c r="D59" s="62">
        <v>135</v>
      </c>
      <c r="E59" s="68">
        <f>C59/I59</f>
        <v>0.6573604060913706</v>
      </c>
      <c r="F59" s="62">
        <v>277</v>
      </c>
      <c r="G59" s="62">
        <v>117</v>
      </c>
      <c r="H59" s="68">
        <f>F59/I59</f>
        <v>0.7030456852791879</v>
      </c>
      <c r="I59" s="64">
        <v>394</v>
      </c>
    </row>
    <row r="60" spans="1:9" ht="12">
      <c r="A60" s="54">
        <v>307</v>
      </c>
      <c r="B60" s="58" t="s">
        <v>348</v>
      </c>
      <c r="C60" s="62">
        <v>242</v>
      </c>
      <c r="D60" s="62">
        <v>142</v>
      </c>
      <c r="E60" s="68">
        <f>C60/I60</f>
        <v>0.6302083333333334</v>
      </c>
      <c r="F60" s="62">
        <v>283</v>
      </c>
      <c r="G60" s="62">
        <v>101</v>
      </c>
      <c r="H60" s="68">
        <f>F60/I60</f>
        <v>0.7369791666666666</v>
      </c>
      <c r="I60" s="64">
        <v>384</v>
      </c>
    </row>
    <row r="61" spans="1:9" ht="12">
      <c r="A61" s="54">
        <v>146</v>
      </c>
      <c r="B61" s="58" t="s">
        <v>337</v>
      </c>
      <c r="C61" s="62">
        <v>190</v>
      </c>
      <c r="D61" s="62">
        <v>171</v>
      </c>
      <c r="E61" s="68">
        <f>C61/I61</f>
        <v>0.5263157894736842</v>
      </c>
      <c r="F61" s="62">
        <v>255</v>
      </c>
      <c r="G61" s="62">
        <v>106</v>
      </c>
      <c r="H61" s="68">
        <f>F61/I61</f>
        <v>0.7063711911357341</v>
      </c>
      <c r="I61" s="64">
        <v>361</v>
      </c>
    </row>
    <row r="62" spans="1:9" ht="12">
      <c r="A62" s="54">
        <v>220</v>
      </c>
      <c r="B62" s="58" t="s">
        <v>195</v>
      </c>
      <c r="C62" s="62">
        <v>250</v>
      </c>
      <c r="D62" s="62">
        <v>106</v>
      </c>
      <c r="E62" s="68">
        <f>C62/I62</f>
        <v>0.702247191011236</v>
      </c>
      <c r="F62" s="62">
        <v>249</v>
      </c>
      <c r="G62" s="62">
        <v>107</v>
      </c>
      <c r="H62" s="68">
        <f>F62/I62</f>
        <v>0.699438202247191</v>
      </c>
      <c r="I62" s="64">
        <v>356</v>
      </c>
    </row>
    <row r="63" spans="1:9" ht="12">
      <c r="A63" s="54">
        <v>304</v>
      </c>
      <c r="B63" s="58" t="s">
        <v>335</v>
      </c>
      <c r="C63" s="62">
        <v>196</v>
      </c>
      <c r="D63" s="62">
        <v>154</v>
      </c>
      <c r="E63" s="68">
        <f>C63/I63</f>
        <v>0.56</v>
      </c>
      <c r="F63" s="62">
        <v>205</v>
      </c>
      <c r="G63" s="62">
        <v>145</v>
      </c>
      <c r="H63" s="68">
        <f>F63/I63</f>
        <v>0.5857142857142857</v>
      </c>
      <c r="I63" s="64">
        <v>350</v>
      </c>
    </row>
    <row r="64" spans="1:9" ht="12">
      <c r="A64" s="54">
        <v>322</v>
      </c>
      <c r="B64" s="58" t="s">
        <v>47</v>
      </c>
      <c r="C64" s="62">
        <v>209</v>
      </c>
      <c r="D64" s="62">
        <v>130</v>
      </c>
      <c r="E64" s="68">
        <f>C64/I64</f>
        <v>0.616519174041298</v>
      </c>
      <c r="F64" s="62">
        <v>233</v>
      </c>
      <c r="G64" s="62">
        <v>106</v>
      </c>
      <c r="H64" s="68">
        <f>F64/I64</f>
        <v>0.6873156342182891</v>
      </c>
      <c r="I64" s="64">
        <v>339</v>
      </c>
    </row>
    <row r="65" spans="1:9" ht="12">
      <c r="A65" s="54">
        <v>303</v>
      </c>
      <c r="B65" s="58" t="s">
        <v>171</v>
      </c>
      <c r="C65" s="62">
        <v>187</v>
      </c>
      <c r="D65" s="62">
        <v>147</v>
      </c>
      <c r="E65" s="68">
        <f>C65/I65</f>
        <v>0.5598802395209581</v>
      </c>
      <c r="F65" s="62">
        <v>227</v>
      </c>
      <c r="G65" s="62">
        <v>107</v>
      </c>
      <c r="H65" s="68">
        <f>F65/I65</f>
        <v>0.6796407185628742</v>
      </c>
      <c r="I65" s="64">
        <v>334</v>
      </c>
    </row>
    <row r="66" spans="1:9" ht="12">
      <c r="A66" s="54">
        <v>106</v>
      </c>
      <c r="B66" s="58" t="s">
        <v>3</v>
      </c>
      <c r="C66" s="62">
        <v>214</v>
      </c>
      <c r="D66" s="62">
        <v>112</v>
      </c>
      <c r="E66" s="68">
        <f>C66/I66</f>
        <v>0.656441717791411</v>
      </c>
      <c r="F66" s="62">
        <v>244</v>
      </c>
      <c r="G66" s="62">
        <v>82</v>
      </c>
      <c r="H66" s="68">
        <f>F66/I66</f>
        <v>0.7484662576687117</v>
      </c>
      <c r="I66" s="64">
        <v>326</v>
      </c>
    </row>
    <row r="67" spans="1:9" ht="12">
      <c r="A67" s="54">
        <v>212</v>
      </c>
      <c r="B67" s="58" t="s">
        <v>233</v>
      </c>
      <c r="C67" s="62">
        <v>183</v>
      </c>
      <c r="D67" s="62">
        <v>108</v>
      </c>
      <c r="E67" s="68">
        <f>C67/I67</f>
        <v>0.6288659793814433</v>
      </c>
      <c r="F67" s="62">
        <v>191</v>
      </c>
      <c r="G67" s="62">
        <v>100</v>
      </c>
      <c r="H67" s="68">
        <f>F67/I67</f>
        <v>0.6563573883161512</v>
      </c>
      <c r="I67" s="64">
        <v>291</v>
      </c>
    </row>
    <row r="68" spans="1:9" ht="12">
      <c r="A68" s="54">
        <v>308</v>
      </c>
      <c r="B68" s="58" t="s">
        <v>34</v>
      </c>
      <c r="C68" s="62">
        <v>175</v>
      </c>
      <c r="D68" s="62">
        <v>109</v>
      </c>
      <c r="E68" s="68">
        <f>C68/I68</f>
        <v>0.6161971830985915</v>
      </c>
      <c r="F68" s="62">
        <v>206</v>
      </c>
      <c r="G68" s="62">
        <v>78</v>
      </c>
      <c r="H68" s="68">
        <f>F68/I68</f>
        <v>0.7253521126760564</v>
      </c>
      <c r="I68" s="64">
        <v>284</v>
      </c>
    </row>
    <row r="69" spans="1:9" ht="12">
      <c r="A69" s="54">
        <v>261</v>
      </c>
      <c r="B69" s="58" t="s">
        <v>183</v>
      </c>
      <c r="C69" s="62">
        <v>147</v>
      </c>
      <c r="D69" s="62">
        <v>122</v>
      </c>
      <c r="E69" s="68">
        <f>C69/I69</f>
        <v>0.5464684014869888</v>
      </c>
      <c r="F69" s="62">
        <v>164</v>
      </c>
      <c r="G69" s="62">
        <v>105</v>
      </c>
      <c r="H69" s="68">
        <f>F69/I69</f>
        <v>0.6096654275092936</v>
      </c>
      <c r="I69" s="64">
        <v>269</v>
      </c>
    </row>
    <row r="70" spans="1:9" ht="12">
      <c r="A70" s="54">
        <v>204</v>
      </c>
      <c r="B70" s="58" t="s">
        <v>13</v>
      </c>
      <c r="C70" s="62">
        <v>146</v>
      </c>
      <c r="D70" s="62">
        <v>111</v>
      </c>
      <c r="E70" s="68">
        <f>C70/I70</f>
        <v>0.5680933852140078</v>
      </c>
      <c r="F70" s="62">
        <v>195</v>
      </c>
      <c r="G70" s="62">
        <v>62</v>
      </c>
      <c r="H70" s="68">
        <f>F70/I70</f>
        <v>0.7587548638132295</v>
      </c>
      <c r="I70" s="64">
        <v>257</v>
      </c>
    </row>
    <row r="71" spans="1:9" ht="12">
      <c r="A71" s="54">
        <v>107</v>
      </c>
      <c r="B71" s="58" t="s">
        <v>269</v>
      </c>
      <c r="C71" s="62">
        <v>121</v>
      </c>
      <c r="D71" s="62">
        <v>131</v>
      </c>
      <c r="E71" s="68">
        <f>C71/I71</f>
        <v>0.4801587301587302</v>
      </c>
      <c r="F71" s="62">
        <v>186</v>
      </c>
      <c r="G71" s="62">
        <v>66</v>
      </c>
      <c r="H71" s="68">
        <f>F71/I71</f>
        <v>0.7380952380952381</v>
      </c>
      <c r="I71" s="64">
        <v>252</v>
      </c>
    </row>
    <row r="72" spans="1:9" ht="12">
      <c r="A72" s="54">
        <v>132</v>
      </c>
      <c r="B72" s="58" t="s">
        <v>153</v>
      </c>
      <c r="C72" s="62">
        <v>122</v>
      </c>
      <c r="D72" s="62">
        <v>94</v>
      </c>
      <c r="E72" s="68">
        <f>C72/I72</f>
        <v>0.5648148148148148</v>
      </c>
      <c r="F72" s="62">
        <v>151</v>
      </c>
      <c r="G72" s="62">
        <v>65</v>
      </c>
      <c r="H72" s="68">
        <f>F72/I72</f>
        <v>0.6990740740740741</v>
      </c>
      <c r="I72" s="64">
        <v>216</v>
      </c>
    </row>
    <row r="73" spans="1:9" ht="12">
      <c r="A73" s="54">
        <v>141</v>
      </c>
      <c r="B73" s="58" t="s">
        <v>165</v>
      </c>
      <c r="C73" s="62">
        <v>143</v>
      </c>
      <c r="D73" s="62">
        <v>62</v>
      </c>
      <c r="E73" s="68">
        <f>C73/I73</f>
        <v>0.697560975609756</v>
      </c>
      <c r="F73" s="62">
        <v>123</v>
      </c>
      <c r="G73" s="62">
        <v>82</v>
      </c>
      <c r="H73" s="68">
        <f>F73/I73</f>
        <v>0.6</v>
      </c>
      <c r="I73" s="64">
        <v>205</v>
      </c>
    </row>
    <row r="74" spans="1:9" ht="12">
      <c r="A74" s="54">
        <v>257</v>
      </c>
      <c r="B74" s="58" t="s">
        <v>136</v>
      </c>
      <c r="C74" s="62">
        <v>99</v>
      </c>
      <c r="D74" s="62">
        <v>92</v>
      </c>
      <c r="E74" s="68">
        <f>C74/I74</f>
        <v>0.518324607329843</v>
      </c>
      <c r="F74" s="62">
        <v>116</v>
      </c>
      <c r="G74" s="62">
        <v>75</v>
      </c>
      <c r="H74" s="68">
        <f>F74/I74</f>
        <v>0.6073298429319371</v>
      </c>
      <c r="I74" s="64">
        <v>191</v>
      </c>
    </row>
    <row r="75" spans="1:9" ht="12">
      <c r="A75" s="54">
        <v>264</v>
      </c>
      <c r="B75" s="58" t="s">
        <v>228</v>
      </c>
      <c r="C75" s="62">
        <v>104</v>
      </c>
      <c r="D75" s="62">
        <v>80</v>
      </c>
      <c r="E75" s="68">
        <f>C75/I75</f>
        <v>0.5652173913043478</v>
      </c>
      <c r="F75" s="62">
        <v>118</v>
      </c>
      <c r="G75" s="62">
        <v>66</v>
      </c>
      <c r="H75" s="68">
        <f>F75/I75</f>
        <v>0.6413043478260869</v>
      </c>
      <c r="I75" s="64">
        <v>184</v>
      </c>
    </row>
    <row r="76" spans="1:9" ht="12">
      <c r="A76" s="54">
        <v>119</v>
      </c>
      <c r="B76" s="58" t="s">
        <v>325</v>
      </c>
      <c r="C76" s="62">
        <v>89</v>
      </c>
      <c r="D76" s="62">
        <v>90</v>
      </c>
      <c r="E76" s="68">
        <f>C76/I76</f>
        <v>0.4972067039106145</v>
      </c>
      <c r="F76" s="62">
        <v>139</v>
      </c>
      <c r="G76" s="62">
        <v>40</v>
      </c>
      <c r="H76" s="68">
        <f>F76/I76</f>
        <v>0.776536312849162</v>
      </c>
      <c r="I76" s="64">
        <v>179</v>
      </c>
    </row>
    <row r="77" spans="1:9" ht="12">
      <c r="A77" s="54">
        <v>255</v>
      </c>
      <c r="B77" s="58" t="s">
        <v>313</v>
      </c>
      <c r="C77" s="62">
        <v>83</v>
      </c>
      <c r="D77" s="62">
        <v>80</v>
      </c>
      <c r="E77" s="68">
        <f>C77/I77</f>
        <v>0.50920245398773</v>
      </c>
      <c r="F77" s="62">
        <v>132</v>
      </c>
      <c r="G77" s="62">
        <v>31</v>
      </c>
      <c r="H77" s="68">
        <f>F77/I77</f>
        <v>0.8098159509202454</v>
      </c>
      <c r="I77" s="64">
        <v>163</v>
      </c>
    </row>
    <row r="78" spans="1:9" ht="12">
      <c r="A78" s="54">
        <v>206</v>
      </c>
      <c r="B78" s="58" t="s">
        <v>346</v>
      </c>
      <c r="C78" s="62">
        <v>101</v>
      </c>
      <c r="D78" s="62">
        <v>61</v>
      </c>
      <c r="E78" s="68">
        <f>C78/I78</f>
        <v>0.6234567901234568</v>
      </c>
      <c r="F78" s="62">
        <v>106</v>
      </c>
      <c r="G78" s="62">
        <v>56</v>
      </c>
      <c r="H78" s="68">
        <f>F78/I78</f>
        <v>0.654320987654321</v>
      </c>
      <c r="I78" s="64">
        <v>162</v>
      </c>
    </row>
    <row r="79" spans="1:9" ht="12">
      <c r="A79" s="54">
        <v>341</v>
      </c>
      <c r="B79" s="58" t="s">
        <v>244</v>
      </c>
      <c r="C79" s="62">
        <v>121</v>
      </c>
      <c r="D79" s="62">
        <v>41</v>
      </c>
      <c r="E79" s="68">
        <f>C79/I79</f>
        <v>0.7469135802469136</v>
      </c>
      <c r="F79" s="62">
        <v>119</v>
      </c>
      <c r="G79" s="62">
        <v>43</v>
      </c>
      <c r="H79" s="68">
        <f>F79/I79</f>
        <v>0.7345679012345679</v>
      </c>
      <c r="I79" s="64">
        <v>162</v>
      </c>
    </row>
    <row r="80" spans="1:9" ht="12">
      <c r="A80" s="54">
        <v>259</v>
      </c>
      <c r="B80" s="58" t="s">
        <v>202</v>
      </c>
      <c r="C80" s="62">
        <v>73</v>
      </c>
      <c r="D80" s="62">
        <v>77</v>
      </c>
      <c r="E80" s="68">
        <f>C80/I80</f>
        <v>0.4866666666666667</v>
      </c>
      <c r="F80" s="62">
        <v>87</v>
      </c>
      <c r="G80" s="62">
        <v>63</v>
      </c>
      <c r="H80" s="68">
        <f>F80/I80</f>
        <v>0.58</v>
      </c>
      <c r="I80" s="64">
        <v>150</v>
      </c>
    </row>
    <row r="81" spans="1:9" ht="12">
      <c r="A81" s="54">
        <v>323</v>
      </c>
      <c r="B81" s="58" t="s">
        <v>218</v>
      </c>
      <c r="C81" s="62">
        <v>90</v>
      </c>
      <c r="D81" s="62">
        <v>60</v>
      </c>
      <c r="E81" s="68">
        <f>C81/I81</f>
        <v>0.6</v>
      </c>
      <c r="F81" s="62">
        <v>106</v>
      </c>
      <c r="G81" s="62">
        <v>44</v>
      </c>
      <c r="H81" s="68">
        <f>F81/I81</f>
        <v>0.7066666666666667</v>
      </c>
      <c r="I81" s="64">
        <v>150</v>
      </c>
    </row>
    <row r="82" spans="1:9" ht="12">
      <c r="A82" s="54">
        <v>311</v>
      </c>
      <c r="B82" s="58" t="s">
        <v>37</v>
      </c>
      <c r="C82" s="62">
        <v>67</v>
      </c>
      <c r="D82" s="62">
        <v>52</v>
      </c>
      <c r="E82" s="68">
        <f>C82/I82</f>
        <v>0.5630252100840336</v>
      </c>
      <c r="F82" s="62">
        <v>78</v>
      </c>
      <c r="G82" s="62">
        <v>41</v>
      </c>
      <c r="H82" s="68">
        <f>F82/I82</f>
        <v>0.6554621848739496</v>
      </c>
      <c r="I82" s="64">
        <v>119</v>
      </c>
    </row>
    <row r="83" spans="1:9" ht="12">
      <c r="A83" s="54">
        <v>143</v>
      </c>
      <c r="B83" s="58" t="s">
        <v>221</v>
      </c>
      <c r="C83" s="62">
        <v>71</v>
      </c>
      <c r="D83" s="62">
        <v>42</v>
      </c>
      <c r="E83" s="68">
        <f>C83/I83</f>
        <v>0.6283185840707964</v>
      </c>
      <c r="F83" s="62">
        <v>70</v>
      </c>
      <c r="G83" s="62">
        <v>43</v>
      </c>
      <c r="H83" s="68">
        <f>F83/I83</f>
        <v>0.6194690265486725</v>
      </c>
      <c r="I83" s="64">
        <v>113</v>
      </c>
    </row>
    <row r="84" spans="1:9" ht="12">
      <c r="A84" s="54">
        <v>147</v>
      </c>
      <c r="B84" s="58" t="s">
        <v>239</v>
      </c>
      <c r="C84" s="62">
        <v>48</v>
      </c>
      <c r="D84" s="62">
        <v>34</v>
      </c>
      <c r="E84" s="68">
        <f>C84/I84</f>
        <v>0.5853658536585366</v>
      </c>
      <c r="F84" s="62">
        <v>55</v>
      </c>
      <c r="G84" s="62">
        <v>27</v>
      </c>
      <c r="H84" s="68">
        <f>F84/I84</f>
        <v>0.6707317073170732</v>
      </c>
      <c r="I84" s="64">
        <v>82</v>
      </c>
    </row>
    <row r="85" spans="1:9" ht="12">
      <c r="A85" s="54">
        <v>153</v>
      </c>
      <c r="B85" s="58" t="s">
        <v>280</v>
      </c>
      <c r="C85" s="62">
        <v>43</v>
      </c>
      <c r="D85" s="62">
        <v>36</v>
      </c>
      <c r="E85" s="68">
        <f>C85/I85</f>
        <v>0.5443037974683544</v>
      </c>
      <c r="F85" s="62">
        <v>41</v>
      </c>
      <c r="G85" s="62">
        <v>38</v>
      </c>
      <c r="H85" s="68">
        <f>F85/I85</f>
        <v>0.5189873417721519</v>
      </c>
      <c r="I85" s="64">
        <v>79</v>
      </c>
    </row>
    <row r="86" spans="1:9" ht="12">
      <c r="A86" s="54">
        <v>353</v>
      </c>
      <c r="B86" s="58" t="s">
        <v>61</v>
      </c>
      <c r="C86" s="62">
        <v>35</v>
      </c>
      <c r="D86" s="62">
        <v>32</v>
      </c>
      <c r="E86" s="68">
        <f>C86/I86</f>
        <v>0.5223880597014925</v>
      </c>
      <c r="F86" s="62">
        <v>41</v>
      </c>
      <c r="G86" s="62">
        <v>26</v>
      </c>
      <c r="H86" s="68">
        <f>F86/I86</f>
        <v>0.6119402985074627</v>
      </c>
      <c r="I86" s="64">
        <v>67</v>
      </c>
    </row>
    <row r="87" spans="1:9" ht="12">
      <c r="A87" s="54">
        <v>412</v>
      </c>
      <c r="B87" s="58" t="s">
        <v>197</v>
      </c>
      <c r="C87" s="62">
        <v>35</v>
      </c>
      <c r="D87" s="62">
        <v>31</v>
      </c>
      <c r="E87" s="68">
        <f>C87/I87</f>
        <v>0.5303030303030303</v>
      </c>
      <c r="F87" s="62">
        <v>30</v>
      </c>
      <c r="G87" s="62">
        <v>36</v>
      </c>
      <c r="H87" s="68">
        <f>F87/I87</f>
        <v>0.45454545454545453</v>
      </c>
      <c r="I87" s="64">
        <v>66</v>
      </c>
    </row>
    <row r="88" spans="1:9" ht="12">
      <c r="A88" s="54">
        <v>225</v>
      </c>
      <c r="B88" s="58" t="s">
        <v>140</v>
      </c>
      <c r="C88" s="62">
        <v>34</v>
      </c>
      <c r="D88" s="62">
        <v>23</v>
      </c>
      <c r="E88" s="68">
        <f>C88/I88</f>
        <v>0.5964912280701754</v>
      </c>
      <c r="F88" s="62">
        <v>43</v>
      </c>
      <c r="G88" s="62">
        <v>14</v>
      </c>
      <c r="H88" s="68">
        <f>F88/I88</f>
        <v>0.7543859649122807</v>
      </c>
      <c r="I88" s="64">
        <v>57</v>
      </c>
    </row>
    <row r="89" spans="1:9" ht="12">
      <c r="A89" s="54">
        <v>250</v>
      </c>
      <c r="B89" s="58" t="s">
        <v>146</v>
      </c>
      <c r="C89" s="62">
        <v>24</v>
      </c>
      <c r="D89" s="62">
        <v>20</v>
      </c>
      <c r="E89" s="68">
        <f>C89/I89</f>
        <v>0.5454545454545454</v>
      </c>
      <c r="F89" s="62">
        <v>28</v>
      </c>
      <c r="G89" s="62">
        <v>16</v>
      </c>
      <c r="H89" s="68">
        <f>F89/I89</f>
        <v>0.6363636363636364</v>
      </c>
      <c r="I89" s="64">
        <v>44</v>
      </c>
    </row>
    <row r="90" spans="1:9" ht="12">
      <c r="A90" s="54">
        <v>135</v>
      </c>
      <c r="B90" s="58" t="s">
        <v>284</v>
      </c>
      <c r="C90" s="62">
        <v>27</v>
      </c>
      <c r="D90" s="62">
        <v>12</v>
      </c>
      <c r="E90" s="68">
        <f>C90/I90</f>
        <v>0.6923076923076923</v>
      </c>
      <c r="F90" s="62">
        <v>32</v>
      </c>
      <c r="G90" s="62">
        <v>7</v>
      </c>
      <c r="H90" s="68">
        <f>F90/I90</f>
        <v>0.8205128205128205</v>
      </c>
      <c r="I90" s="64">
        <v>39</v>
      </c>
    </row>
    <row r="91" spans="1:9" ht="12">
      <c r="A91" s="54">
        <v>137</v>
      </c>
      <c r="B91" s="58" t="s">
        <v>9</v>
      </c>
      <c r="C91" s="62">
        <v>30</v>
      </c>
      <c r="D91" s="62">
        <v>7</v>
      </c>
      <c r="E91" s="68">
        <f>C91/I91</f>
        <v>0.8108108108108109</v>
      </c>
      <c r="F91" s="62">
        <v>29</v>
      </c>
      <c r="G91" s="62">
        <v>8</v>
      </c>
      <c r="H91" s="68">
        <f>F91/I91</f>
        <v>0.7837837837837838</v>
      </c>
      <c r="I91" s="64">
        <v>37</v>
      </c>
    </row>
    <row r="92" spans="1:9" ht="12">
      <c r="A92" s="54">
        <v>136</v>
      </c>
      <c r="B92" s="58" t="s">
        <v>310</v>
      </c>
      <c r="C92" s="62">
        <v>24</v>
      </c>
      <c r="D92" s="62">
        <v>4</v>
      </c>
      <c r="E92" s="68">
        <f>C92/I92</f>
        <v>0.8571428571428571</v>
      </c>
      <c r="F92" s="62">
        <v>25</v>
      </c>
      <c r="G92" s="62">
        <v>3</v>
      </c>
      <c r="H92" s="68">
        <f>F92/I92</f>
        <v>0.8928571428571429</v>
      </c>
      <c r="I92" s="64">
        <v>28</v>
      </c>
    </row>
    <row r="93" spans="1:9" ht="12">
      <c r="A93" s="54">
        <v>251</v>
      </c>
      <c r="B93" s="58" t="s">
        <v>214</v>
      </c>
      <c r="C93" s="62">
        <v>9</v>
      </c>
      <c r="D93" s="62">
        <v>3</v>
      </c>
      <c r="E93" s="68">
        <f>C93/I93</f>
        <v>0.75</v>
      </c>
      <c r="F93" s="62">
        <v>12</v>
      </c>
      <c r="G93" s="62">
        <v>0</v>
      </c>
      <c r="H93" s="68">
        <f>F93/I93</f>
        <v>1</v>
      </c>
      <c r="I93" s="64">
        <v>12</v>
      </c>
    </row>
    <row r="94" spans="1:9" ht="12">
      <c r="A94" s="54"/>
      <c r="B94" s="58"/>
      <c r="C94" s="62"/>
      <c r="D94" s="62"/>
      <c r="E94" s="68"/>
      <c r="F94" s="62"/>
      <c r="G94" s="62"/>
      <c r="H94" s="68"/>
      <c r="I94" s="64"/>
    </row>
    <row r="95" spans="1:9" s="60" customFormat="1" ht="12">
      <c r="A95" s="55" t="s">
        <v>345</v>
      </c>
      <c r="B95" s="59"/>
      <c r="C95" s="71">
        <f>SUM(C3:C93)</f>
        <v>188932</v>
      </c>
      <c r="D95" s="71">
        <f>SUM(D3:D93)</f>
        <v>192520</v>
      </c>
      <c r="E95" s="69">
        <f>C95/I95</f>
        <v>0.49529691809192244</v>
      </c>
      <c r="F95" s="71">
        <f>SUM(F3:F93)</f>
        <v>300384</v>
      </c>
      <c r="G95" s="71">
        <f>SUM(G3:G93)</f>
        <v>81068</v>
      </c>
      <c r="H95" s="69">
        <f>F95/I95</f>
        <v>0.7874752262407853</v>
      </c>
      <c r="I95" s="65">
        <v>381452</v>
      </c>
    </row>
  </sheetData>
  <autoFilter ref="A2:I2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pane xSplit="3" ySplit="2" topLeftCell="D3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A123" sqref="A123:IV126"/>
    </sheetView>
  </sheetViews>
  <sheetFormatPr defaultColWidth="9.140625" defaultRowHeight="12.75" outlineLevelCol="1"/>
  <cols>
    <col min="1" max="1" width="7.00390625" style="18" customWidth="1"/>
    <col min="2" max="2" width="22.28125" style="29" customWidth="1"/>
    <col min="3" max="3" width="15.57421875" style="18" bestFit="1" customWidth="1"/>
    <col min="4" max="4" width="9.421875" style="4" hidden="1" customWidth="1" outlineLevel="1"/>
    <col min="5" max="5" width="9.421875" style="18" hidden="1" customWidth="1" outlineLevel="1"/>
    <col min="6" max="6" width="8.8515625" style="29" customWidth="1" collapsed="1"/>
    <col min="7" max="7" width="8.8515625" style="18" hidden="1" customWidth="1" outlineLevel="1"/>
    <col min="8" max="8" width="8.140625" style="18" hidden="1" customWidth="1" outlineLevel="1"/>
    <col min="9" max="9" width="8.140625" style="29" customWidth="1" collapsed="1"/>
    <col min="10" max="10" width="12.140625" style="29" customWidth="1"/>
    <col min="11" max="16384" width="9.140625" style="18" customWidth="1"/>
  </cols>
  <sheetData>
    <row r="1" spans="1:10" ht="12.75">
      <c r="A1" s="84" t="s">
        <v>351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25" customHeight="1">
      <c r="A2" s="46"/>
      <c r="B2" s="47" t="s">
        <v>342</v>
      </c>
      <c r="C2" s="48" t="s">
        <v>341</v>
      </c>
      <c r="D2" s="49" t="s">
        <v>343</v>
      </c>
      <c r="E2" s="50" t="s">
        <v>344</v>
      </c>
      <c r="F2" s="80" t="s">
        <v>349</v>
      </c>
      <c r="G2" s="48" t="s">
        <v>121</v>
      </c>
      <c r="H2" s="50" t="s">
        <v>122</v>
      </c>
      <c r="I2" s="81" t="s">
        <v>350</v>
      </c>
      <c r="J2" s="47" t="s">
        <v>340</v>
      </c>
    </row>
    <row r="3" spans="1:10" ht="12">
      <c r="A3" s="16">
        <f>VLOOKUP(B3,Codes!A$1:B$188,2,FALSE)</f>
        <v>251</v>
      </c>
      <c r="B3" s="34" t="s">
        <v>214</v>
      </c>
      <c r="C3" s="4" t="s">
        <v>213</v>
      </c>
      <c r="D3" s="25">
        <v>9</v>
      </c>
      <c r="E3" s="22">
        <v>3</v>
      </c>
      <c r="F3" s="74">
        <f>D3/J3</f>
        <v>0.75</v>
      </c>
      <c r="G3" s="19">
        <v>12</v>
      </c>
      <c r="H3" s="22">
        <v>0</v>
      </c>
      <c r="I3" s="77">
        <f>G3/J3</f>
        <v>1</v>
      </c>
      <c r="J3" s="26">
        <v>12</v>
      </c>
    </row>
    <row r="4" spans="1:10" ht="12">
      <c r="A4" s="16">
        <f>VLOOKUP(B4,Codes!A$1:B$188,2,FALSE)</f>
        <v>351</v>
      </c>
      <c r="B4" s="34" t="s">
        <v>132</v>
      </c>
      <c r="C4" s="4" t="s">
        <v>131</v>
      </c>
      <c r="D4" s="25">
        <v>230</v>
      </c>
      <c r="E4" s="22">
        <v>190</v>
      </c>
      <c r="F4" s="74">
        <f>D4/J4</f>
        <v>0.5476190476190477</v>
      </c>
      <c r="G4" s="19">
        <f>J4-H4</f>
        <v>279</v>
      </c>
      <c r="H4" s="22">
        <v>141</v>
      </c>
      <c r="I4" s="77">
        <f>G4/J4</f>
        <v>0.6642857142857143</v>
      </c>
      <c r="J4" s="26">
        <v>420</v>
      </c>
    </row>
    <row r="5" spans="1:10" ht="12">
      <c r="A5" s="16">
        <f>VLOOKUP(B5,Codes!A$1:B$188,2,FALSE)</f>
        <v>341</v>
      </c>
      <c r="B5" s="38" t="s">
        <v>244</v>
      </c>
      <c r="C5" s="21" t="s">
        <v>243</v>
      </c>
      <c r="D5" s="25">
        <v>121</v>
      </c>
      <c r="E5" s="23">
        <v>41</v>
      </c>
      <c r="F5" s="76">
        <f>D5/J5</f>
        <v>0.7469135802469136</v>
      </c>
      <c r="G5" s="19">
        <f>J5-H5</f>
        <v>119</v>
      </c>
      <c r="H5" s="23">
        <v>43</v>
      </c>
      <c r="I5" s="79">
        <f>G5/J5</f>
        <v>0.7345679012345679</v>
      </c>
      <c r="J5" s="26">
        <v>162</v>
      </c>
    </row>
    <row r="6" spans="1:10" ht="12">
      <c r="A6" s="16">
        <f>VLOOKUP(B6,Codes!A$1:B$188,2,FALSE)</f>
        <v>511</v>
      </c>
      <c r="B6" s="34" t="s">
        <v>169</v>
      </c>
      <c r="C6" s="4" t="s">
        <v>168</v>
      </c>
      <c r="D6" s="25">
        <v>2845</v>
      </c>
      <c r="E6" s="22">
        <v>3043</v>
      </c>
      <c r="F6" s="74">
        <f>D6/J6</f>
        <v>0.48318614130434784</v>
      </c>
      <c r="G6" s="19">
        <f>J6-H6</f>
        <v>4553</v>
      </c>
      <c r="H6" s="22">
        <v>1335</v>
      </c>
      <c r="I6" s="77">
        <f>G6/J6</f>
        <v>0.7732676630434783</v>
      </c>
      <c r="J6" s="26">
        <v>5888</v>
      </c>
    </row>
    <row r="7" spans="1:10" ht="12">
      <c r="A7" s="16">
        <f>VLOOKUP(B7,Codes!A$1:B$188,2,FALSE)</f>
        <v>611</v>
      </c>
      <c r="B7" s="34" t="s">
        <v>173</v>
      </c>
      <c r="C7" s="4" t="s">
        <v>172</v>
      </c>
      <c r="D7" s="25">
        <v>2604</v>
      </c>
      <c r="E7" s="22">
        <v>2565</v>
      </c>
      <c r="F7" s="74">
        <f>D7/J7</f>
        <v>0.5037724898432966</v>
      </c>
      <c r="G7" s="19">
        <f>J7-H7</f>
        <v>4117</v>
      </c>
      <c r="H7" s="22">
        <v>1052</v>
      </c>
      <c r="I7" s="77">
        <f>G7/J7</f>
        <v>0.7964790094795898</v>
      </c>
      <c r="J7" s="26">
        <v>5169</v>
      </c>
    </row>
    <row r="8" spans="1:10" ht="12">
      <c r="A8" s="16">
        <f>VLOOKUP(B8,Codes!A$1:B$188,2,FALSE)</f>
        <v>250</v>
      </c>
      <c r="B8" s="36" t="s">
        <v>146</v>
      </c>
      <c r="C8" s="5" t="s">
        <v>145</v>
      </c>
      <c r="D8" s="25">
        <v>24</v>
      </c>
      <c r="E8" s="22">
        <v>20</v>
      </c>
      <c r="F8" s="74">
        <f>D8/J8</f>
        <v>0.5454545454545454</v>
      </c>
      <c r="G8" s="19">
        <f>J8-H8</f>
        <v>28</v>
      </c>
      <c r="H8" s="22">
        <v>16</v>
      </c>
      <c r="I8" s="77">
        <f>G8/J8</f>
        <v>0.6363636363636364</v>
      </c>
      <c r="J8" s="26">
        <v>44</v>
      </c>
    </row>
    <row r="9" spans="1:10" ht="12">
      <c r="A9" s="16">
        <f>VLOOKUP(B9,Codes!A$1:B$188,2,FALSE)</f>
        <v>513</v>
      </c>
      <c r="B9" s="34" t="s">
        <v>287</v>
      </c>
      <c r="C9" s="4" t="s">
        <v>295</v>
      </c>
      <c r="D9" s="25">
        <v>1175</v>
      </c>
      <c r="E9" s="22">
        <v>1098</v>
      </c>
      <c r="F9" s="74">
        <f>D9/J9</f>
        <v>0.5169379674439067</v>
      </c>
      <c r="G9" s="19">
        <f>J9-H9</f>
        <v>1821</v>
      </c>
      <c r="H9" s="22">
        <v>452</v>
      </c>
      <c r="I9" s="77">
        <f>G9/J9</f>
        <v>0.8011438627364716</v>
      </c>
      <c r="J9" s="26">
        <v>2273</v>
      </c>
    </row>
    <row r="10" spans="1:10" ht="12">
      <c r="A10" s="16">
        <f>VLOOKUP(B10,Codes!A$1:B$188,2,FALSE)</f>
        <v>513</v>
      </c>
      <c r="B10" s="34" t="s">
        <v>287</v>
      </c>
      <c r="C10" s="4" t="s">
        <v>286</v>
      </c>
      <c r="D10" s="25">
        <v>930</v>
      </c>
      <c r="E10" s="22">
        <v>690</v>
      </c>
      <c r="F10" s="74">
        <f>D10/J10</f>
        <v>0.5740740740740741</v>
      </c>
      <c r="G10" s="19">
        <f>J10-H10</f>
        <v>1356</v>
      </c>
      <c r="H10" s="22">
        <v>264</v>
      </c>
      <c r="I10" s="77">
        <f>G10/J10</f>
        <v>0.837037037037037</v>
      </c>
      <c r="J10" s="26">
        <v>1620</v>
      </c>
    </row>
    <row r="11" spans="1:10" ht="12">
      <c r="A11" s="16">
        <f>VLOOKUP(B11,Codes!A$1:B$188,2,FALSE)</f>
        <v>106</v>
      </c>
      <c r="B11" s="35" t="s">
        <v>304</v>
      </c>
      <c r="C11" s="6" t="s">
        <v>303</v>
      </c>
      <c r="D11" s="25">
        <v>214</v>
      </c>
      <c r="E11" s="24">
        <v>112</v>
      </c>
      <c r="F11" s="75">
        <f>D11/J11</f>
        <v>0.656441717791411</v>
      </c>
      <c r="G11" s="19">
        <f>J11-H11</f>
        <v>244</v>
      </c>
      <c r="H11" s="24">
        <v>82</v>
      </c>
      <c r="I11" s="78">
        <f>G11/J11</f>
        <v>0.7484662576687117</v>
      </c>
      <c r="J11" s="27">
        <v>326</v>
      </c>
    </row>
    <row r="12" spans="1:10" ht="12">
      <c r="A12" s="16">
        <f>VLOOKUP(B12,Codes!A$1:B$188,2,FALSE)</f>
        <v>308</v>
      </c>
      <c r="B12" s="34" t="s">
        <v>272</v>
      </c>
      <c r="C12" s="4" t="s">
        <v>271</v>
      </c>
      <c r="D12" s="25">
        <v>175</v>
      </c>
      <c r="E12" s="22">
        <v>109</v>
      </c>
      <c r="F12" s="74">
        <f>D12/J12</f>
        <v>0.6161971830985915</v>
      </c>
      <c r="G12" s="19">
        <f>J12-H12</f>
        <v>206</v>
      </c>
      <c r="H12" s="22">
        <v>78</v>
      </c>
      <c r="I12" s="77">
        <f>G12/J12</f>
        <v>0.7253521126760564</v>
      </c>
      <c r="J12" s="26">
        <v>284</v>
      </c>
    </row>
    <row r="13" spans="1:10" ht="12">
      <c r="A13" s="16">
        <f>VLOOKUP(B13,Codes!A$1:B$188,2,FALSE)</f>
        <v>303</v>
      </c>
      <c r="B13" s="34" t="s">
        <v>171</v>
      </c>
      <c r="C13" s="4" t="s">
        <v>170</v>
      </c>
      <c r="D13" s="25">
        <v>187</v>
      </c>
      <c r="E13" s="22">
        <v>147</v>
      </c>
      <c r="F13" s="74">
        <f>D13/J13</f>
        <v>0.5598802395209581</v>
      </c>
      <c r="G13" s="19">
        <f>J13-H13</f>
        <v>227</v>
      </c>
      <c r="H13" s="22">
        <v>107</v>
      </c>
      <c r="I13" s="77">
        <f>G13/J13</f>
        <v>0.6796407185628742</v>
      </c>
      <c r="J13" s="26">
        <v>334</v>
      </c>
    </row>
    <row r="14" spans="1:10" ht="12">
      <c r="A14" s="16">
        <f>VLOOKUP(B14,Codes!A$1:B$188,2,FALSE)</f>
        <v>401</v>
      </c>
      <c r="B14" s="34" t="s">
        <v>319</v>
      </c>
      <c r="C14" s="4" t="s">
        <v>318</v>
      </c>
      <c r="D14" s="25">
        <v>2721</v>
      </c>
      <c r="E14" s="22">
        <v>2404</v>
      </c>
      <c r="F14" s="74">
        <f>D14/J14</f>
        <v>0.5309268292682927</v>
      </c>
      <c r="G14" s="19">
        <f>J14-H14</f>
        <v>4320</v>
      </c>
      <c r="H14" s="22">
        <v>805</v>
      </c>
      <c r="I14" s="77">
        <f>G14/J14</f>
        <v>0.8429268292682927</v>
      </c>
      <c r="J14" s="26">
        <v>5125</v>
      </c>
    </row>
    <row r="15" spans="1:10" ht="12">
      <c r="A15" s="16">
        <f>VLOOKUP(B15,Codes!A$1:B$188,2,FALSE)</f>
        <v>401</v>
      </c>
      <c r="B15" s="34" t="s">
        <v>258</v>
      </c>
      <c r="C15" s="4" t="s">
        <v>257</v>
      </c>
      <c r="D15" s="25">
        <v>4201</v>
      </c>
      <c r="E15" s="22">
        <v>4138</v>
      </c>
      <c r="F15" s="74">
        <f>D15/J15</f>
        <v>0.5037774313466843</v>
      </c>
      <c r="G15" s="19">
        <f>J15-H15</f>
        <v>6578</v>
      </c>
      <c r="H15" s="22">
        <v>1761</v>
      </c>
      <c r="I15" s="77">
        <f>G15/J15</f>
        <v>0.7888235999520327</v>
      </c>
      <c r="J15" s="26">
        <v>8339</v>
      </c>
    </row>
    <row r="16" spans="1:10" ht="12">
      <c r="A16" s="16">
        <f>VLOOKUP(B16,Codes!A$1:B$188,2,FALSE)</f>
        <v>514</v>
      </c>
      <c r="B16" s="34" t="s">
        <v>294</v>
      </c>
      <c r="C16" s="4" t="s">
        <v>293</v>
      </c>
      <c r="D16" s="25">
        <v>772</v>
      </c>
      <c r="E16" s="22">
        <v>735</v>
      </c>
      <c r="F16" s="74">
        <f>D16/J16</f>
        <v>0.5122760451227605</v>
      </c>
      <c r="G16" s="19">
        <f>J16-H16</f>
        <v>1117</v>
      </c>
      <c r="H16" s="22">
        <v>390</v>
      </c>
      <c r="I16" s="77">
        <f>G16/J16</f>
        <v>0.7412076974120769</v>
      </c>
      <c r="J16" s="26">
        <v>1507</v>
      </c>
    </row>
    <row r="17" spans="1:10" ht="12">
      <c r="A17" s="16">
        <f>VLOOKUP(B17,Codes!A$1:B$188,2,FALSE)</f>
        <v>218</v>
      </c>
      <c r="B17" s="34" t="s">
        <v>175</v>
      </c>
      <c r="C17" s="4" t="s">
        <v>200</v>
      </c>
      <c r="D17" s="25">
        <v>627</v>
      </c>
      <c r="E17" s="22">
        <v>436</v>
      </c>
      <c r="F17" s="74">
        <f>D17/J17</f>
        <v>0.5898400752587017</v>
      </c>
      <c r="G17" s="19">
        <f>J17-H17</f>
        <v>756</v>
      </c>
      <c r="H17" s="22">
        <v>307</v>
      </c>
      <c r="I17" s="77">
        <f>G17/J17</f>
        <v>0.7111947318908749</v>
      </c>
      <c r="J17" s="26">
        <v>1063</v>
      </c>
    </row>
    <row r="18" spans="1:10" ht="12">
      <c r="A18" s="16">
        <f>VLOOKUP(B18,Codes!A$1:B$188,2,FALSE)</f>
        <v>218</v>
      </c>
      <c r="B18" s="35" t="s">
        <v>175</v>
      </c>
      <c r="C18" s="6" t="s">
        <v>298</v>
      </c>
      <c r="D18" s="25">
        <v>516</v>
      </c>
      <c r="E18" s="24">
        <v>327</v>
      </c>
      <c r="F18" s="75">
        <f>D18/J18</f>
        <v>0.6120996441281139</v>
      </c>
      <c r="G18" s="19">
        <f>J18-H18</f>
        <v>557</v>
      </c>
      <c r="H18" s="24">
        <v>286</v>
      </c>
      <c r="I18" s="78">
        <f>G18/J18</f>
        <v>0.66073546856465</v>
      </c>
      <c r="J18" s="27">
        <v>843</v>
      </c>
    </row>
    <row r="19" spans="1:10" ht="12">
      <c r="A19" s="16">
        <f>VLOOKUP(B19,Codes!A$1:B$188,2,FALSE)</f>
        <v>218</v>
      </c>
      <c r="B19" s="34" t="s">
        <v>175</v>
      </c>
      <c r="C19" s="4" t="s">
        <v>174</v>
      </c>
      <c r="D19" s="25">
        <v>98</v>
      </c>
      <c r="E19" s="22">
        <v>51</v>
      </c>
      <c r="F19" s="74">
        <f>D19/J19</f>
        <v>0.6577181208053692</v>
      </c>
      <c r="G19" s="19">
        <f>J19-H19</f>
        <v>100</v>
      </c>
      <c r="H19" s="22">
        <v>49</v>
      </c>
      <c r="I19" s="77">
        <f>G19/J19</f>
        <v>0.6711409395973155</v>
      </c>
      <c r="J19" s="26">
        <v>149</v>
      </c>
    </row>
    <row r="20" spans="1:10" ht="12">
      <c r="A20" s="16">
        <f>VLOOKUP(B20,Codes!A$1:B$188,2,FALSE)</f>
        <v>218</v>
      </c>
      <c r="B20" s="34" t="s">
        <v>276</v>
      </c>
      <c r="C20" s="4" t="s">
        <v>275</v>
      </c>
      <c r="D20" s="25">
        <v>321</v>
      </c>
      <c r="E20" s="22">
        <v>178</v>
      </c>
      <c r="F20" s="74">
        <f>D20/J20</f>
        <v>0.6432865731462926</v>
      </c>
      <c r="G20" s="19">
        <f>J20-H20</f>
        <v>338</v>
      </c>
      <c r="H20" s="22">
        <v>161</v>
      </c>
      <c r="I20" s="77">
        <f>G20/J20</f>
        <v>0.6773547094188377</v>
      </c>
      <c r="J20" s="26">
        <v>499</v>
      </c>
    </row>
    <row r="21" spans="1:10" ht="12">
      <c r="A21" s="16">
        <f>VLOOKUP(B21,Codes!A$1:B$188,2,FALSE)</f>
        <v>515</v>
      </c>
      <c r="B21" s="34" t="s">
        <v>163</v>
      </c>
      <c r="C21" s="4" t="s">
        <v>162</v>
      </c>
      <c r="D21" s="25">
        <v>560</v>
      </c>
      <c r="E21" s="22">
        <v>569</v>
      </c>
      <c r="F21" s="74">
        <f>D21/J21</f>
        <v>0.49601417183348095</v>
      </c>
      <c r="G21" s="19">
        <f>J21-H21</f>
        <v>850</v>
      </c>
      <c r="H21" s="22">
        <v>279</v>
      </c>
      <c r="I21" s="77">
        <f>G21/J21</f>
        <v>0.7528786536758193</v>
      </c>
      <c r="J21" s="26">
        <v>1129</v>
      </c>
    </row>
    <row r="22" spans="1:10" ht="12">
      <c r="A22" s="16">
        <f>VLOOKUP(B22,Codes!A$1:B$188,2,FALSE)</f>
        <v>411</v>
      </c>
      <c r="B22" s="34" t="s">
        <v>292</v>
      </c>
      <c r="C22" s="4" t="s">
        <v>291</v>
      </c>
      <c r="D22" s="25">
        <v>572</v>
      </c>
      <c r="E22" s="22">
        <v>455</v>
      </c>
      <c r="F22" s="74">
        <f>D22/J22</f>
        <v>0.5569620253164557</v>
      </c>
      <c r="G22" s="19">
        <f>J22-H22</f>
        <v>741</v>
      </c>
      <c r="H22" s="22">
        <v>286</v>
      </c>
      <c r="I22" s="77">
        <f>G22/J22</f>
        <v>0.7215189873417721</v>
      </c>
      <c r="J22" s="26">
        <v>1027</v>
      </c>
    </row>
    <row r="23" spans="1:10" ht="12">
      <c r="A23" s="16">
        <f>VLOOKUP(B23,Codes!A$1:B$188,2,FALSE)</f>
        <v>412</v>
      </c>
      <c r="B23" s="34" t="s">
        <v>197</v>
      </c>
      <c r="C23" s="4" t="s">
        <v>196</v>
      </c>
      <c r="D23" s="25">
        <v>35</v>
      </c>
      <c r="E23" s="22">
        <v>31</v>
      </c>
      <c r="F23" s="74">
        <f>D23/J23</f>
        <v>0.5303030303030303</v>
      </c>
      <c r="G23" s="19">
        <f>J23-H23</f>
        <v>30</v>
      </c>
      <c r="H23" s="22">
        <v>36</v>
      </c>
      <c r="I23" s="77">
        <f>G23/J23</f>
        <v>0.45454545454545453</v>
      </c>
      <c r="J23" s="26">
        <v>66</v>
      </c>
    </row>
    <row r="24" spans="1:10" ht="12">
      <c r="A24" s="16">
        <f>VLOOKUP(B24,Codes!A$1:B$188,2,FALSE)</f>
        <v>107</v>
      </c>
      <c r="B24" s="34" t="s">
        <v>269</v>
      </c>
      <c r="C24" s="4" t="s">
        <v>268</v>
      </c>
      <c r="D24" s="25">
        <v>121</v>
      </c>
      <c r="E24" s="22">
        <v>131</v>
      </c>
      <c r="F24" s="74">
        <f>D24/J24</f>
        <v>0.4801587301587302</v>
      </c>
      <c r="G24" s="19">
        <f>J24-H24</f>
        <v>186</v>
      </c>
      <c r="H24" s="22">
        <v>66</v>
      </c>
      <c r="I24" s="77">
        <f>G24/J24</f>
        <v>0.7380952380952381</v>
      </c>
      <c r="J24" s="26">
        <v>252</v>
      </c>
    </row>
    <row r="25" spans="1:10" ht="12">
      <c r="A25" s="16">
        <f>VLOOKUP(B25,Codes!A$1:B$188,2,FALSE)</f>
        <v>306</v>
      </c>
      <c r="B25" s="34" t="s">
        <v>227</v>
      </c>
      <c r="C25" s="4" t="s">
        <v>226</v>
      </c>
      <c r="D25" s="25">
        <v>1223</v>
      </c>
      <c r="E25" s="22">
        <v>898</v>
      </c>
      <c r="F25" s="74">
        <f>D25/J25</f>
        <v>0.5766148043375766</v>
      </c>
      <c r="G25" s="19">
        <f>J25-H25</f>
        <v>1499</v>
      </c>
      <c r="H25" s="22">
        <v>622</v>
      </c>
      <c r="I25" s="77">
        <f>G25/J25</f>
        <v>0.7067421027817068</v>
      </c>
      <c r="J25" s="26">
        <v>2121</v>
      </c>
    </row>
    <row r="26" spans="1:10" ht="12">
      <c r="A26" s="16">
        <f>VLOOKUP(B26,Codes!A$1:B$188,2,FALSE)</f>
        <v>306</v>
      </c>
      <c r="B26" s="38" t="s">
        <v>227</v>
      </c>
      <c r="C26" s="21" t="s">
        <v>245</v>
      </c>
      <c r="D26" s="25">
        <v>440</v>
      </c>
      <c r="E26" s="23">
        <v>324</v>
      </c>
      <c r="F26" s="76">
        <f>D26/J26</f>
        <v>0.5759162303664922</v>
      </c>
      <c r="G26" s="19">
        <f>J26-H26</f>
        <v>579</v>
      </c>
      <c r="H26" s="23">
        <v>185</v>
      </c>
      <c r="I26" s="79">
        <f>G26/J26</f>
        <v>0.7578534031413613</v>
      </c>
      <c r="J26" s="26">
        <v>764</v>
      </c>
    </row>
    <row r="27" spans="1:10" ht="12">
      <c r="A27" s="16">
        <f>VLOOKUP(B27,Codes!A$1:B$188,2,FALSE)</f>
        <v>108</v>
      </c>
      <c r="B27" s="34" t="s">
        <v>231</v>
      </c>
      <c r="C27" s="4" t="s">
        <v>230</v>
      </c>
      <c r="D27" s="25">
        <v>477</v>
      </c>
      <c r="E27" s="22">
        <v>424</v>
      </c>
      <c r="F27" s="74">
        <f>D27/J27</f>
        <v>0.5294117647058824</v>
      </c>
      <c r="G27" s="19">
        <f>J27-H27</f>
        <v>617</v>
      </c>
      <c r="H27" s="22">
        <v>284</v>
      </c>
      <c r="I27" s="77">
        <f>G27/J27</f>
        <v>0.6847946725860156</v>
      </c>
      <c r="J27" s="26">
        <v>901</v>
      </c>
    </row>
    <row r="28" spans="1:10" ht="12">
      <c r="A28" s="16">
        <f>VLOOKUP(B28,Codes!A$1:B$188,2,FALSE)</f>
        <v>103</v>
      </c>
      <c r="B28" s="34" t="s">
        <v>155</v>
      </c>
      <c r="C28" s="4" t="s">
        <v>219</v>
      </c>
      <c r="D28" s="25">
        <v>6976</v>
      </c>
      <c r="E28" s="22">
        <v>7363</v>
      </c>
      <c r="F28" s="74">
        <f>D28/J28</f>
        <v>0.4865053351000767</v>
      </c>
      <c r="G28" s="19">
        <f>J28-H28</f>
        <v>12574</v>
      </c>
      <c r="H28" s="22">
        <v>1765</v>
      </c>
      <c r="I28" s="77">
        <f>G28/J28</f>
        <v>0.8769091289490202</v>
      </c>
      <c r="J28" s="26">
        <v>14339</v>
      </c>
    </row>
    <row r="29" spans="1:10" ht="12">
      <c r="A29" s="16">
        <f>VLOOKUP(B29,Codes!A$1:B$188,2,FALSE)</f>
        <v>103</v>
      </c>
      <c r="B29" s="34" t="s">
        <v>155</v>
      </c>
      <c r="C29" s="4" t="s">
        <v>154</v>
      </c>
      <c r="D29" s="25">
        <v>4843</v>
      </c>
      <c r="E29" s="22">
        <v>5452</v>
      </c>
      <c r="F29" s="74">
        <f>D29/J29</f>
        <v>0.4704225352112676</v>
      </c>
      <c r="G29" s="19">
        <f>J29-H29</f>
        <v>8400</v>
      </c>
      <c r="H29" s="22">
        <v>1895</v>
      </c>
      <c r="I29" s="77">
        <f>G29/J29</f>
        <v>0.8159300631374453</v>
      </c>
      <c r="J29" s="26">
        <v>10295</v>
      </c>
    </row>
    <row r="30" spans="1:10" ht="12">
      <c r="A30" s="16">
        <f>VLOOKUP(B30,Codes!A$1:B$188,2,FALSE)</f>
        <v>352</v>
      </c>
      <c r="B30" s="34" t="s">
        <v>216</v>
      </c>
      <c r="C30" s="4" t="s">
        <v>215</v>
      </c>
      <c r="D30" s="25">
        <v>313</v>
      </c>
      <c r="E30" s="22">
        <v>313</v>
      </c>
      <c r="F30" s="74">
        <f>D30/J30</f>
        <v>0.5</v>
      </c>
      <c r="G30" s="19">
        <f>J30-H30</f>
        <v>425</v>
      </c>
      <c r="H30" s="22">
        <v>201</v>
      </c>
      <c r="I30" s="77">
        <f>G30/J30</f>
        <v>0.6789137380191693</v>
      </c>
      <c r="J30" s="26">
        <v>626</v>
      </c>
    </row>
    <row r="31" spans="1:10" ht="12">
      <c r="A31" s="16">
        <f>VLOOKUP(B31,Codes!A$1:B$188,2,FALSE)</f>
        <v>136</v>
      </c>
      <c r="B31" s="34" t="s">
        <v>310</v>
      </c>
      <c r="C31" s="4" t="s">
        <v>309</v>
      </c>
      <c r="D31" s="25">
        <v>24</v>
      </c>
      <c r="E31" s="22">
        <v>4</v>
      </c>
      <c r="F31" s="74">
        <f>D31/J31</f>
        <v>0.8571428571428571</v>
      </c>
      <c r="G31" s="19">
        <f>J31-H31</f>
        <v>25</v>
      </c>
      <c r="H31" s="22">
        <v>3</v>
      </c>
      <c r="I31" s="77">
        <f>G31/J31</f>
        <v>0.8928571428571429</v>
      </c>
      <c r="J31" s="26">
        <v>28</v>
      </c>
    </row>
    <row r="32" spans="1:10" ht="12">
      <c r="A32" s="16">
        <f>VLOOKUP(B32,Codes!A$1:B$188,2,FALSE)</f>
        <v>311</v>
      </c>
      <c r="B32" s="34" t="s">
        <v>130</v>
      </c>
      <c r="C32" s="4" t="s">
        <v>129</v>
      </c>
      <c r="D32" s="25">
        <v>67</v>
      </c>
      <c r="E32" s="22">
        <v>52</v>
      </c>
      <c r="F32" s="74">
        <f>D32/J32</f>
        <v>0.5630252100840336</v>
      </c>
      <c r="G32" s="19">
        <f>J32-H32</f>
        <v>78</v>
      </c>
      <c r="H32" s="22">
        <v>41</v>
      </c>
      <c r="I32" s="77">
        <f>G32/J32</f>
        <v>0.6554621848739496</v>
      </c>
      <c r="J32" s="26">
        <v>119</v>
      </c>
    </row>
    <row r="33" spans="1:10" ht="12">
      <c r="A33" s="16">
        <f>VLOOKUP(B33,Codes!A$1:B$188,2,FALSE)</f>
        <v>214</v>
      </c>
      <c r="B33" s="34" t="s">
        <v>250</v>
      </c>
      <c r="C33" s="4" t="s">
        <v>249</v>
      </c>
      <c r="D33" s="25">
        <v>498</v>
      </c>
      <c r="E33" s="22">
        <v>279</v>
      </c>
      <c r="F33" s="74">
        <f>D33/J33</f>
        <v>0.640926640926641</v>
      </c>
      <c r="G33" s="19">
        <f>J33-H33</f>
        <v>553</v>
      </c>
      <c r="H33" s="22">
        <v>224</v>
      </c>
      <c r="I33" s="77">
        <f>G33/J33</f>
        <v>0.7117117117117117</v>
      </c>
      <c r="J33" s="26">
        <v>777</v>
      </c>
    </row>
    <row r="34" spans="1:10" ht="12">
      <c r="A34" s="16">
        <f>VLOOKUP(B34,Codes!A$1:B$188,2,FALSE)</f>
        <v>110</v>
      </c>
      <c r="B34" s="34" t="s">
        <v>199</v>
      </c>
      <c r="C34" s="4" t="s">
        <v>198</v>
      </c>
      <c r="D34" s="25">
        <v>262</v>
      </c>
      <c r="E34" s="22">
        <v>142</v>
      </c>
      <c r="F34" s="74">
        <f>D34/J34</f>
        <v>0.6485148514851485</v>
      </c>
      <c r="G34" s="19">
        <f>J34-H34</f>
        <v>258</v>
      </c>
      <c r="H34" s="22">
        <v>146</v>
      </c>
      <c r="I34" s="77">
        <f>G34/J34</f>
        <v>0.6386138613861386</v>
      </c>
      <c r="J34" s="26">
        <v>404</v>
      </c>
    </row>
    <row r="35" spans="1:10" ht="12">
      <c r="A35" s="16">
        <f>VLOOKUP(B35,Codes!A$1:B$188,2,FALSE)</f>
        <v>111</v>
      </c>
      <c r="B35" s="34" t="s">
        <v>252</v>
      </c>
      <c r="C35" s="4" t="s">
        <v>285</v>
      </c>
      <c r="D35" s="25">
        <v>11235</v>
      </c>
      <c r="E35" s="22">
        <v>10362</v>
      </c>
      <c r="F35" s="74">
        <f>D35/J35</f>
        <v>0.5202111404361717</v>
      </c>
      <c r="G35" s="19">
        <f>J35-H35</f>
        <v>18090</v>
      </c>
      <c r="H35" s="22">
        <v>3507</v>
      </c>
      <c r="I35" s="77">
        <f>G35/J35</f>
        <v>0.837616335602167</v>
      </c>
      <c r="J35" s="26">
        <v>21597</v>
      </c>
    </row>
    <row r="36" spans="1:10" ht="12">
      <c r="A36" s="16">
        <f>VLOOKUP(B36,Codes!A$1:B$188,2,FALSE)</f>
        <v>111</v>
      </c>
      <c r="B36" s="34" t="s">
        <v>252</v>
      </c>
      <c r="C36" s="4" t="s">
        <v>251</v>
      </c>
      <c r="D36" s="25">
        <v>7796</v>
      </c>
      <c r="E36" s="22">
        <v>8803</v>
      </c>
      <c r="F36" s="74">
        <f>D36/J36</f>
        <v>0.4696668474004458</v>
      </c>
      <c r="G36" s="19">
        <f>J36-H36</f>
        <v>14248</v>
      </c>
      <c r="H36" s="22">
        <v>2351</v>
      </c>
      <c r="I36" s="77">
        <f>G36/J36</f>
        <v>0.8583649617446835</v>
      </c>
      <c r="J36" s="26">
        <v>16599</v>
      </c>
    </row>
    <row r="37" spans="1:10" ht="12">
      <c r="A37" s="16">
        <f>VLOOKUP(B37,Codes!A$1:B$188,2,FALSE)</f>
        <v>111</v>
      </c>
      <c r="B37" s="34" t="s">
        <v>252</v>
      </c>
      <c r="C37" s="4" t="s">
        <v>307</v>
      </c>
      <c r="D37" s="25">
        <v>4732</v>
      </c>
      <c r="E37" s="22">
        <v>4823</v>
      </c>
      <c r="F37" s="74">
        <f>D37/J37</f>
        <v>0.49523809523809526</v>
      </c>
      <c r="G37" s="19">
        <f>J37-H37</f>
        <v>7403</v>
      </c>
      <c r="H37" s="22">
        <v>2152</v>
      </c>
      <c r="I37" s="77">
        <f>G37/J37</f>
        <v>0.7747776033490319</v>
      </c>
      <c r="J37" s="26">
        <v>9555</v>
      </c>
    </row>
    <row r="38" spans="1:10" ht="12">
      <c r="A38" s="16">
        <f>VLOOKUP(B38,Codes!A$1:B$188,2,FALSE)</f>
        <v>111</v>
      </c>
      <c r="B38" s="34" t="s">
        <v>274</v>
      </c>
      <c r="C38" s="4" t="s">
        <v>273</v>
      </c>
      <c r="D38" s="25">
        <v>31593</v>
      </c>
      <c r="E38" s="22">
        <v>33722</v>
      </c>
      <c r="F38" s="74">
        <f>D38/J38</f>
        <v>0.48370205925132054</v>
      </c>
      <c r="G38" s="19">
        <f>J38-H38</f>
        <v>53165</v>
      </c>
      <c r="H38" s="22">
        <v>12150</v>
      </c>
      <c r="I38" s="77">
        <f>G38/J38</f>
        <v>0.8139784123095767</v>
      </c>
      <c r="J38" s="26">
        <v>65315</v>
      </c>
    </row>
    <row r="39" spans="1:10" ht="12">
      <c r="A39" s="16">
        <f>VLOOKUP(B39,Codes!A$1:B$188,2,FALSE)</f>
        <v>114</v>
      </c>
      <c r="B39" s="34" t="s">
        <v>142</v>
      </c>
      <c r="C39" s="4" t="s">
        <v>141</v>
      </c>
      <c r="D39" s="25">
        <v>949</v>
      </c>
      <c r="E39" s="22">
        <v>1382</v>
      </c>
      <c r="F39" s="74">
        <f>D39/J39</f>
        <v>0.4071214071214071</v>
      </c>
      <c r="G39" s="19">
        <f>J39-H39</f>
        <v>1794</v>
      </c>
      <c r="H39" s="22">
        <v>537</v>
      </c>
      <c r="I39" s="77">
        <f>G39/J39</f>
        <v>0.7696267696267697</v>
      </c>
      <c r="J39" s="26">
        <v>2331</v>
      </c>
    </row>
    <row r="40" spans="1:10" ht="12">
      <c r="A40" s="16">
        <f>VLOOKUP(B40,Codes!A$1:B$188,2,FALSE)</f>
        <v>112</v>
      </c>
      <c r="B40" s="34" t="s">
        <v>241</v>
      </c>
      <c r="C40" s="4" t="s">
        <v>240</v>
      </c>
      <c r="D40" s="25">
        <v>8947</v>
      </c>
      <c r="E40" s="22">
        <v>9899</v>
      </c>
      <c r="F40" s="74">
        <f>D40/J40</f>
        <v>0.474742650960416</v>
      </c>
      <c r="G40" s="19">
        <f>J40-H40</f>
        <v>13517</v>
      </c>
      <c r="H40" s="22">
        <v>5329</v>
      </c>
      <c r="I40" s="77">
        <f>G40/J40</f>
        <v>0.7172344264034809</v>
      </c>
      <c r="J40" s="26">
        <v>18846</v>
      </c>
    </row>
    <row r="41" spans="1:10" ht="12">
      <c r="A41" s="16">
        <f>VLOOKUP(B41,Codes!A$1:B$188,2,FALSE)</f>
        <v>115</v>
      </c>
      <c r="B41" s="34" t="s">
        <v>159</v>
      </c>
      <c r="C41" s="4" t="s">
        <v>158</v>
      </c>
      <c r="D41" s="25">
        <v>391</v>
      </c>
      <c r="E41" s="22">
        <v>286</v>
      </c>
      <c r="F41" s="74">
        <f>D41/J41</f>
        <v>0.5775480059084195</v>
      </c>
      <c r="G41" s="19">
        <f>J41-H41</f>
        <v>486</v>
      </c>
      <c r="H41" s="22">
        <v>191</v>
      </c>
      <c r="I41" s="77">
        <f>G41/J41</f>
        <v>0.7178729689807977</v>
      </c>
      <c r="J41" s="26">
        <v>677</v>
      </c>
    </row>
    <row r="42" spans="1:10" ht="12">
      <c r="A42" s="16">
        <f>VLOOKUP(B42,Codes!A$1:B$188,2,FALSE)</f>
        <v>116</v>
      </c>
      <c r="B42" s="34" t="s">
        <v>191</v>
      </c>
      <c r="C42" s="4" t="s">
        <v>190</v>
      </c>
      <c r="D42" s="25">
        <v>668</v>
      </c>
      <c r="E42" s="22">
        <v>623</v>
      </c>
      <c r="F42" s="74">
        <f>D42/J42</f>
        <v>0.517428350116189</v>
      </c>
      <c r="G42" s="19">
        <f>J42-H42</f>
        <v>1025</v>
      </c>
      <c r="H42" s="22">
        <v>266</v>
      </c>
      <c r="I42" s="77">
        <f>G42/J42</f>
        <v>0.7939581719597212</v>
      </c>
      <c r="J42" s="26">
        <v>1291</v>
      </c>
    </row>
    <row r="43" spans="1:10" ht="12">
      <c r="A43" s="16">
        <f>VLOOKUP(B43,Codes!A$1:B$188,2,FALSE)</f>
        <v>207</v>
      </c>
      <c r="B43" s="34" t="s">
        <v>262</v>
      </c>
      <c r="C43" s="4" t="s">
        <v>261</v>
      </c>
      <c r="D43" s="25">
        <v>227</v>
      </c>
      <c r="E43" s="22">
        <v>242</v>
      </c>
      <c r="F43" s="74">
        <f>D43/J43</f>
        <v>0.4840085287846482</v>
      </c>
      <c r="G43" s="19">
        <f>J43-H43</f>
        <v>292</v>
      </c>
      <c r="H43" s="22">
        <v>177</v>
      </c>
      <c r="I43" s="77">
        <f>G43/J43</f>
        <v>0.6226012793176973</v>
      </c>
      <c r="J43" s="26">
        <v>469</v>
      </c>
    </row>
    <row r="44" spans="1:10" ht="12">
      <c r="A44" s="16">
        <f>VLOOKUP(B44,Codes!A$1:B$188,2,FALSE)</f>
        <v>207</v>
      </c>
      <c r="B44" s="34" t="s">
        <v>266</v>
      </c>
      <c r="C44" s="4" t="s">
        <v>265</v>
      </c>
      <c r="D44" s="25">
        <v>188</v>
      </c>
      <c r="E44" s="22">
        <v>144</v>
      </c>
      <c r="F44" s="74">
        <f>D44/J44</f>
        <v>0.5662650602409639</v>
      </c>
      <c r="G44" s="19">
        <f>J44-H44</f>
        <v>229</v>
      </c>
      <c r="H44" s="22">
        <v>103</v>
      </c>
      <c r="I44" s="77">
        <f>G44/J44</f>
        <v>0.6897590361445783</v>
      </c>
      <c r="J44" s="26">
        <v>332</v>
      </c>
    </row>
    <row r="45" spans="1:10" ht="12">
      <c r="A45" s="16">
        <f>VLOOKUP(B45,Codes!A$1:B$188,2,FALSE)</f>
        <v>208</v>
      </c>
      <c r="B45" s="34" t="s">
        <v>206</v>
      </c>
      <c r="C45" s="4" t="s">
        <v>205</v>
      </c>
      <c r="D45" s="25">
        <v>305</v>
      </c>
      <c r="E45" s="22">
        <v>189</v>
      </c>
      <c r="F45" s="74">
        <f>D45/J45</f>
        <v>0.6174089068825911</v>
      </c>
      <c r="G45" s="19">
        <f>J45-H45</f>
        <v>328</v>
      </c>
      <c r="H45" s="22">
        <v>166</v>
      </c>
      <c r="I45" s="77">
        <f>G45/J45</f>
        <v>0.6639676113360324</v>
      </c>
      <c r="J45" s="26">
        <v>494</v>
      </c>
    </row>
    <row r="46" spans="1:10" ht="12">
      <c r="A46" s="16">
        <f>VLOOKUP(B46,Codes!A$1:B$188,2,FALSE)</f>
        <v>255</v>
      </c>
      <c r="B46" s="34" t="s">
        <v>313</v>
      </c>
      <c r="C46" s="4" t="s">
        <v>312</v>
      </c>
      <c r="D46" s="25">
        <v>83</v>
      </c>
      <c r="E46" s="22">
        <v>80</v>
      </c>
      <c r="F46" s="74">
        <f>D46/J46</f>
        <v>0.50920245398773</v>
      </c>
      <c r="G46" s="19">
        <f>J46-H46</f>
        <v>132</v>
      </c>
      <c r="H46" s="22">
        <v>31</v>
      </c>
      <c r="I46" s="77">
        <f>G46/J46</f>
        <v>0.8098159509202454</v>
      </c>
      <c r="J46" s="26">
        <v>163</v>
      </c>
    </row>
    <row r="47" spans="1:10" ht="12">
      <c r="A47" s="16">
        <f>VLOOKUP(B47,Codes!A$1:B$188,2,FALSE)</f>
        <v>256</v>
      </c>
      <c r="B47" s="34" t="s">
        <v>208</v>
      </c>
      <c r="C47" s="4" t="s">
        <v>314</v>
      </c>
      <c r="D47" s="25">
        <v>2990</v>
      </c>
      <c r="E47" s="22">
        <v>3383</v>
      </c>
      <c r="F47" s="74">
        <f>D47/J47</f>
        <v>0.46916679742664363</v>
      </c>
      <c r="G47" s="19">
        <f>J47-H47</f>
        <v>4379</v>
      </c>
      <c r="H47" s="22">
        <v>1994</v>
      </c>
      <c r="I47" s="77">
        <f>G47/J47</f>
        <v>0.6871175270673152</v>
      </c>
      <c r="J47" s="26">
        <v>6373</v>
      </c>
    </row>
    <row r="48" spans="1:10" ht="12">
      <c r="A48" s="16">
        <f>VLOOKUP(B48,Codes!A$1:B$188,2,FALSE)</f>
        <v>256</v>
      </c>
      <c r="B48" s="34" t="s">
        <v>208</v>
      </c>
      <c r="C48" s="4" t="s">
        <v>207</v>
      </c>
      <c r="D48" s="25">
        <v>973</v>
      </c>
      <c r="E48" s="22">
        <v>1039</v>
      </c>
      <c r="F48" s="74">
        <f>D48/J48</f>
        <v>0.4835984095427435</v>
      </c>
      <c r="G48" s="19">
        <f>J48-H48</f>
        <v>1214</v>
      </c>
      <c r="H48" s="22">
        <v>798</v>
      </c>
      <c r="I48" s="77">
        <f>G48/J48</f>
        <v>0.6033797216699801</v>
      </c>
      <c r="J48" s="26">
        <v>2012</v>
      </c>
    </row>
    <row r="49" spans="1:10" ht="12">
      <c r="A49" s="16">
        <f>VLOOKUP(B49,Codes!A$1:B$188,2,FALSE)</f>
        <v>128</v>
      </c>
      <c r="B49" s="34" t="s">
        <v>256</v>
      </c>
      <c r="C49" s="4" t="s">
        <v>255</v>
      </c>
      <c r="D49" s="25">
        <v>1566</v>
      </c>
      <c r="E49" s="22">
        <v>2425</v>
      </c>
      <c r="F49" s="74">
        <f>D49/J49</f>
        <v>0.39238286143823603</v>
      </c>
      <c r="G49" s="19">
        <f>J49-H49</f>
        <v>3090</v>
      </c>
      <c r="H49" s="22">
        <v>901</v>
      </c>
      <c r="I49" s="77">
        <f>G49/J49</f>
        <v>0.7742420446003508</v>
      </c>
      <c r="J49" s="26">
        <v>3991</v>
      </c>
    </row>
    <row r="50" spans="1:10" ht="12">
      <c r="A50" s="16">
        <f>VLOOKUP(B50,Codes!A$1:B$188,2,FALSE)</f>
        <v>128</v>
      </c>
      <c r="B50" s="34" t="s">
        <v>256</v>
      </c>
      <c r="C50" s="4" t="s">
        <v>290</v>
      </c>
      <c r="D50" s="25">
        <v>1116</v>
      </c>
      <c r="E50" s="22">
        <v>1937</v>
      </c>
      <c r="F50" s="74">
        <f>D50/J50</f>
        <v>0.36554208974778907</v>
      </c>
      <c r="G50" s="19">
        <f>J50-H50</f>
        <v>2442</v>
      </c>
      <c r="H50" s="22">
        <v>611</v>
      </c>
      <c r="I50" s="77">
        <f>G50/J50</f>
        <v>0.7998689813298395</v>
      </c>
      <c r="J50" s="26">
        <v>3053</v>
      </c>
    </row>
    <row r="51" spans="1:10" ht="12">
      <c r="A51" s="16">
        <f>VLOOKUP(B51,Codes!A$1:B$188,2,FALSE)</f>
        <v>309</v>
      </c>
      <c r="B51" s="34" t="s">
        <v>124</v>
      </c>
      <c r="C51" s="4" t="s">
        <v>123</v>
      </c>
      <c r="D51" s="25">
        <v>373</v>
      </c>
      <c r="E51" s="22">
        <v>263</v>
      </c>
      <c r="F51" s="74">
        <f>D51/J51</f>
        <v>0.5864779874213837</v>
      </c>
      <c r="G51" s="19">
        <f>J51-H51</f>
        <v>431</v>
      </c>
      <c r="H51" s="22">
        <v>205</v>
      </c>
      <c r="I51" s="77">
        <f>G51/J51</f>
        <v>0.6776729559748428</v>
      </c>
      <c r="J51" s="26">
        <v>636</v>
      </c>
    </row>
    <row r="52" spans="1:10" ht="12">
      <c r="A52" s="16">
        <f>VLOOKUP(B52,Codes!A$1:B$188,2,FALSE)</f>
        <v>415</v>
      </c>
      <c r="B52" s="34" t="s">
        <v>225</v>
      </c>
      <c r="C52" s="4" t="s">
        <v>224</v>
      </c>
      <c r="D52" s="25">
        <v>306</v>
      </c>
      <c r="E52" s="22">
        <v>255</v>
      </c>
      <c r="F52" s="74">
        <f>D52/J52</f>
        <v>0.5454545454545454</v>
      </c>
      <c r="G52" s="19">
        <f>J52-H52</f>
        <v>422</v>
      </c>
      <c r="H52" s="22">
        <v>139</v>
      </c>
      <c r="I52" s="77">
        <f>G52/J52</f>
        <v>0.7522281639928698</v>
      </c>
      <c r="J52" s="26">
        <v>561</v>
      </c>
    </row>
    <row r="53" spans="1:10" ht="12">
      <c r="A53" s="16">
        <f>VLOOKUP(B53,Codes!A$1:B$188,2,FALSE)</f>
        <v>209</v>
      </c>
      <c r="B53" s="34" t="s">
        <v>317</v>
      </c>
      <c r="C53" s="4" t="s">
        <v>316</v>
      </c>
      <c r="D53" s="25">
        <v>460</v>
      </c>
      <c r="E53" s="22">
        <v>291</v>
      </c>
      <c r="F53" s="74">
        <f>D53/J53</f>
        <v>0.6125166444740346</v>
      </c>
      <c r="G53" s="19">
        <f>J53-H53</f>
        <v>509</v>
      </c>
      <c r="H53" s="22">
        <v>242</v>
      </c>
      <c r="I53" s="77">
        <f>G53/J53</f>
        <v>0.677762982689747</v>
      </c>
      <c r="J53" s="26">
        <v>751</v>
      </c>
    </row>
    <row r="54" spans="1:10" ht="12">
      <c r="A54" s="16">
        <f>VLOOKUP(B54,Codes!A$1:B$188,2,FALSE)</f>
        <v>257</v>
      </c>
      <c r="B54" s="34" t="s">
        <v>136</v>
      </c>
      <c r="C54" s="4" t="s">
        <v>135</v>
      </c>
      <c r="D54" s="25">
        <v>99</v>
      </c>
      <c r="E54" s="22">
        <v>92</v>
      </c>
      <c r="F54" s="74">
        <f>D54/J54</f>
        <v>0.518324607329843</v>
      </c>
      <c r="G54" s="19">
        <f>J54-H54</f>
        <v>116</v>
      </c>
      <c r="H54" s="22">
        <v>75</v>
      </c>
      <c r="I54" s="77">
        <f>G54/J54</f>
        <v>0.6073298429319371</v>
      </c>
      <c r="J54" s="26">
        <v>191</v>
      </c>
    </row>
    <row r="55" spans="1:10" ht="12">
      <c r="A55" s="16">
        <f>VLOOKUP(B55,Codes!A$1:B$188,2,FALSE)</f>
        <v>304</v>
      </c>
      <c r="B55" s="34" t="s">
        <v>335</v>
      </c>
      <c r="C55" s="4" t="s">
        <v>334</v>
      </c>
      <c r="D55" s="25">
        <v>196</v>
      </c>
      <c r="E55" s="22">
        <v>154</v>
      </c>
      <c r="F55" s="74">
        <f>D55/J55</f>
        <v>0.56</v>
      </c>
      <c r="G55" s="19">
        <f>J55-H55</f>
        <v>205</v>
      </c>
      <c r="H55" s="22">
        <v>145</v>
      </c>
      <c r="I55" s="77">
        <f>G55/J55</f>
        <v>0.5857142857142857</v>
      </c>
      <c r="J55" s="26">
        <v>350</v>
      </c>
    </row>
    <row r="56" spans="1:10" ht="12">
      <c r="A56" s="16">
        <f>VLOOKUP(B56,Codes!A$1:B$188,2,FALSE)</f>
        <v>225</v>
      </c>
      <c r="B56" s="34" t="s">
        <v>140</v>
      </c>
      <c r="C56" s="4" t="s">
        <v>139</v>
      </c>
      <c r="D56" s="25">
        <v>34</v>
      </c>
      <c r="E56" s="22">
        <v>23</v>
      </c>
      <c r="F56" s="74">
        <f>D56/J56</f>
        <v>0.5964912280701754</v>
      </c>
      <c r="G56" s="19">
        <f>J56-H56</f>
        <v>43</v>
      </c>
      <c r="H56" s="22">
        <v>14</v>
      </c>
      <c r="I56" s="77">
        <f>G56/J56</f>
        <v>0.7543859649122807</v>
      </c>
      <c r="J56" s="26">
        <v>57</v>
      </c>
    </row>
    <row r="57" spans="1:10" ht="12">
      <c r="A57" s="16">
        <f>VLOOKUP(B57,Codes!A$1:B$188,2,FALSE)</f>
        <v>336</v>
      </c>
      <c r="B57" s="34" t="s">
        <v>264</v>
      </c>
      <c r="C57" s="4" t="s">
        <v>263</v>
      </c>
      <c r="D57" s="25">
        <v>433</v>
      </c>
      <c r="E57" s="22">
        <v>255</v>
      </c>
      <c r="F57" s="74">
        <f>D57/J57</f>
        <v>0.6293604651162791</v>
      </c>
      <c r="G57" s="19">
        <f>J57-H57</f>
        <v>457</v>
      </c>
      <c r="H57" s="22">
        <v>231</v>
      </c>
      <c r="I57" s="77">
        <f>G57/J57</f>
        <v>0.6642441860465116</v>
      </c>
      <c r="J57" s="26">
        <v>688</v>
      </c>
    </row>
    <row r="58" spans="1:10" ht="12">
      <c r="A58" s="16">
        <f>VLOOKUP(B58,Codes!A$1:B$188,2,FALSE)</f>
        <v>264</v>
      </c>
      <c r="B58" s="34" t="s">
        <v>229</v>
      </c>
      <c r="C58" s="4" t="s">
        <v>228</v>
      </c>
      <c r="D58" s="25">
        <v>104</v>
      </c>
      <c r="E58" s="22">
        <v>80</v>
      </c>
      <c r="F58" s="74">
        <f>D58/J58</f>
        <v>0.5652173913043478</v>
      </c>
      <c r="G58" s="19">
        <f>J58-H58</f>
        <v>118</v>
      </c>
      <c r="H58" s="22">
        <v>66</v>
      </c>
      <c r="I58" s="77">
        <f>G58/J58</f>
        <v>0.6413043478260869</v>
      </c>
      <c r="J58" s="26">
        <v>184</v>
      </c>
    </row>
    <row r="59" spans="1:10" ht="12">
      <c r="A59" s="16">
        <f>VLOOKUP(B59,Codes!A$1:B$188,2,FALSE)</f>
        <v>153</v>
      </c>
      <c r="B59" s="34" t="s">
        <v>280</v>
      </c>
      <c r="C59" s="4" t="s">
        <v>279</v>
      </c>
      <c r="D59" s="25">
        <v>43</v>
      </c>
      <c r="E59" s="22">
        <v>36</v>
      </c>
      <c r="F59" s="74">
        <f>D59/J59</f>
        <v>0.5443037974683544</v>
      </c>
      <c r="G59" s="19">
        <f>J59-H59</f>
        <v>41</v>
      </c>
      <c r="H59" s="22">
        <v>38</v>
      </c>
      <c r="I59" s="77">
        <f>G59/J59</f>
        <v>0.5189873417721519</v>
      </c>
      <c r="J59" s="26">
        <v>79</v>
      </c>
    </row>
    <row r="60" spans="1:10" ht="12">
      <c r="A60" s="16">
        <f>VLOOKUP(B60,Codes!A$1:B$188,2,FALSE)</f>
        <v>146</v>
      </c>
      <c r="B60" s="34" t="s">
        <v>337</v>
      </c>
      <c r="C60" s="4" t="s">
        <v>336</v>
      </c>
      <c r="D60" s="25">
        <v>190</v>
      </c>
      <c r="E60" s="22">
        <v>171</v>
      </c>
      <c r="F60" s="74">
        <f>D60/J60</f>
        <v>0.5263157894736842</v>
      </c>
      <c r="G60" s="19">
        <f>J60-H60</f>
        <v>255</v>
      </c>
      <c r="H60" s="22">
        <v>106</v>
      </c>
      <c r="I60" s="77">
        <f>G60/J60</f>
        <v>0.7063711911357341</v>
      </c>
      <c r="J60" s="26">
        <v>361</v>
      </c>
    </row>
    <row r="61" spans="1:10" ht="12">
      <c r="A61" s="16">
        <f>VLOOKUP(B61,Codes!A$1:B$188,2,FALSE)</f>
        <v>135</v>
      </c>
      <c r="B61" s="34" t="s">
        <v>284</v>
      </c>
      <c r="C61" s="4" t="s">
        <v>283</v>
      </c>
      <c r="D61" s="25">
        <v>27</v>
      </c>
      <c r="E61" s="22">
        <v>12</v>
      </c>
      <c r="F61" s="74">
        <f>D61/J61</f>
        <v>0.6923076923076923</v>
      </c>
      <c r="G61" s="19">
        <f>J61-H61</f>
        <v>32</v>
      </c>
      <c r="H61" s="22">
        <v>7</v>
      </c>
      <c r="I61" s="77">
        <f>G61/J61</f>
        <v>0.8205128205128205</v>
      </c>
      <c r="J61" s="26">
        <v>39</v>
      </c>
    </row>
    <row r="62" spans="1:10" ht="12">
      <c r="A62" s="16">
        <f>VLOOKUP(B62,Codes!A$1:B$188,2,FALSE)</f>
        <v>258</v>
      </c>
      <c r="B62" s="34" t="s">
        <v>151</v>
      </c>
      <c r="C62" s="4" t="s">
        <v>150</v>
      </c>
      <c r="D62" s="25">
        <v>832</v>
      </c>
      <c r="E62" s="22">
        <v>787</v>
      </c>
      <c r="F62" s="74">
        <f>D62/J62</f>
        <v>0.5138974675725757</v>
      </c>
      <c r="G62" s="19">
        <f>J62-H62</f>
        <v>1034</v>
      </c>
      <c r="H62" s="22">
        <v>585</v>
      </c>
      <c r="I62" s="77">
        <f>G62/J62</f>
        <v>0.6386658431130328</v>
      </c>
      <c r="J62" s="26">
        <v>1619</v>
      </c>
    </row>
    <row r="63" spans="1:10" ht="12">
      <c r="A63" s="16">
        <f>VLOOKUP(B63,Codes!A$1:B$188,2,FALSE)</f>
        <v>353</v>
      </c>
      <c r="B63" s="34" t="s">
        <v>321</v>
      </c>
      <c r="C63" s="4" t="s">
        <v>320</v>
      </c>
      <c r="D63" s="25">
        <v>35</v>
      </c>
      <c r="E63" s="22">
        <v>32</v>
      </c>
      <c r="F63" s="74">
        <f>D63/J63</f>
        <v>0.5223880597014925</v>
      </c>
      <c r="G63" s="19">
        <f>J63-H63</f>
        <v>41</v>
      </c>
      <c r="H63" s="22">
        <v>26</v>
      </c>
      <c r="I63" s="77">
        <f>G63/J63</f>
        <v>0.6119402985074627</v>
      </c>
      <c r="J63" s="26">
        <v>67</v>
      </c>
    </row>
    <row r="64" spans="1:10" ht="12">
      <c r="A64" s="16">
        <f>VLOOKUP(B64,Codes!A$1:B$188,2,FALSE)</f>
        <v>137</v>
      </c>
      <c r="B64" s="34" t="s">
        <v>327</v>
      </c>
      <c r="C64" s="4" t="s">
        <v>326</v>
      </c>
      <c r="D64" s="25">
        <v>30</v>
      </c>
      <c r="E64" s="22">
        <v>7</v>
      </c>
      <c r="F64" s="74">
        <f>D64/J64</f>
        <v>0.8108108108108109</v>
      </c>
      <c r="G64" s="19">
        <f>J64-H64</f>
        <v>29</v>
      </c>
      <c r="H64" s="22">
        <v>8</v>
      </c>
      <c r="I64" s="77">
        <f>G64/J64</f>
        <v>0.7837837837837838</v>
      </c>
      <c r="J64" s="26">
        <v>37</v>
      </c>
    </row>
    <row r="65" spans="1:10" ht="12">
      <c r="A65" s="16">
        <f>VLOOKUP(B65,Codes!A$1:B$188,2,FALSE)</f>
        <v>113</v>
      </c>
      <c r="B65" s="34" t="s">
        <v>246</v>
      </c>
      <c r="C65" s="4" t="s">
        <v>246</v>
      </c>
      <c r="D65" s="25">
        <v>10108</v>
      </c>
      <c r="E65" s="22">
        <v>9403</v>
      </c>
      <c r="F65" s="74">
        <f>D65/J65</f>
        <v>0.5180667315873098</v>
      </c>
      <c r="G65" s="19">
        <f>J65-H65</f>
        <v>15191</v>
      </c>
      <c r="H65" s="22">
        <v>4320</v>
      </c>
      <c r="I65" s="77">
        <f>G65/J65</f>
        <v>0.7785864384193532</v>
      </c>
      <c r="J65" s="26">
        <v>19511</v>
      </c>
    </row>
    <row r="66" spans="1:10" ht="12">
      <c r="A66" s="16">
        <f>VLOOKUP(B66,Codes!A$1:B$188,2,FALSE)</f>
        <v>212</v>
      </c>
      <c r="B66" s="34" t="s">
        <v>233</v>
      </c>
      <c r="C66" s="4" t="s">
        <v>232</v>
      </c>
      <c r="D66" s="25">
        <v>183</v>
      </c>
      <c r="E66" s="22">
        <v>108</v>
      </c>
      <c r="F66" s="74">
        <f>D66/J66</f>
        <v>0.6288659793814433</v>
      </c>
      <c r="G66" s="19">
        <f>J66-H66</f>
        <v>191</v>
      </c>
      <c r="H66" s="22">
        <v>100</v>
      </c>
      <c r="I66" s="77">
        <f>G66/J66</f>
        <v>0.6563573883161512</v>
      </c>
      <c r="J66" s="26">
        <v>291</v>
      </c>
    </row>
    <row r="67" spans="1:10" ht="12">
      <c r="A67" s="16">
        <f>VLOOKUP(B67,Codes!A$1:B$188,2,FALSE)</f>
        <v>119</v>
      </c>
      <c r="B67" s="34" t="s">
        <v>325</v>
      </c>
      <c r="C67" s="4" t="s">
        <v>324</v>
      </c>
      <c r="D67" s="25">
        <v>89</v>
      </c>
      <c r="E67" s="22">
        <v>90</v>
      </c>
      <c r="F67" s="74">
        <f>D67/J67</f>
        <v>0.4972067039106145</v>
      </c>
      <c r="G67" s="19">
        <f>J67-H67</f>
        <v>139</v>
      </c>
      <c r="H67" s="22">
        <v>40</v>
      </c>
      <c r="I67" s="77">
        <f>G67/J67</f>
        <v>0.776536312849162</v>
      </c>
      <c r="J67" s="26">
        <v>179</v>
      </c>
    </row>
    <row r="68" spans="1:10" ht="12">
      <c r="A68" s="16">
        <f>VLOOKUP(B68,Codes!A$1:B$188,2,FALSE)</f>
        <v>354</v>
      </c>
      <c r="B68" s="34" t="s">
        <v>179</v>
      </c>
      <c r="C68" s="4" t="s">
        <v>178</v>
      </c>
      <c r="D68" s="25">
        <v>798</v>
      </c>
      <c r="E68" s="22">
        <v>685</v>
      </c>
      <c r="F68" s="74">
        <f>D68/J68</f>
        <v>0.5380984490896831</v>
      </c>
      <c r="G68" s="19">
        <f>J68-H68</f>
        <v>968</v>
      </c>
      <c r="H68" s="22">
        <v>515</v>
      </c>
      <c r="I68" s="77">
        <f>G68/J68</f>
        <v>0.6527309507754552</v>
      </c>
      <c r="J68" s="26">
        <v>1483</v>
      </c>
    </row>
    <row r="69" spans="1:10" ht="12">
      <c r="A69" s="16">
        <f>VLOOKUP(B69,Codes!A$1:B$188,2,FALSE)</f>
        <v>354</v>
      </c>
      <c r="B69" s="34" t="s">
        <v>179</v>
      </c>
      <c r="C69" s="4" t="s">
        <v>311</v>
      </c>
      <c r="D69" s="25">
        <v>494</v>
      </c>
      <c r="E69" s="22">
        <v>387</v>
      </c>
      <c r="F69" s="74">
        <f>D69/J69</f>
        <v>0.5607264472190693</v>
      </c>
      <c r="G69" s="19">
        <f>J69-H69</f>
        <v>467</v>
      </c>
      <c r="H69" s="22">
        <v>414</v>
      </c>
      <c r="I69" s="77">
        <f>G69/J69</f>
        <v>0.5300794551645857</v>
      </c>
      <c r="J69" s="26">
        <v>881</v>
      </c>
    </row>
    <row r="70" spans="1:10" ht="12">
      <c r="A70" s="16">
        <f>VLOOKUP(B70,Codes!A$1:B$188,2,FALSE)</f>
        <v>354</v>
      </c>
      <c r="B70" s="34" t="s">
        <v>282</v>
      </c>
      <c r="C70" s="4" t="s">
        <v>281</v>
      </c>
      <c r="D70" s="25">
        <v>491</v>
      </c>
      <c r="E70" s="22">
        <v>405</v>
      </c>
      <c r="F70" s="74">
        <f>D70/J70</f>
        <v>0.5479910714285714</v>
      </c>
      <c r="G70" s="19">
        <f>J70-H70</f>
        <v>567</v>
      </c>
      <c r="H70" s="22">
        <v>329</v>
      </c>
      <c r="I70" s="77">
        <f>G70/J70</f>
        <v>0.6328125</v>
      </c>
      <c r="J70" s="26">
        <v>896</v>
      </c>
    </row>
    <row r="71" spans="1:10" ht="12">
      <c r="A71" s="16">
        <f>VLOOKUP(B71,Codes!A$1:B$188,2,FALSE)</f>
        <v>416</v>
      </c>
      <c r="B71" s="34" t="s">
        <v>254</v>
      </c>
      <c r="C71" s="4" t="s">
        <v>253</v>
      </c>
      <c r="D71" s="25">
        <v>860</v>
      </c>
      <c r="E71" s="22">
        <v>761</v>
      </c>
      <c r="F71" s="74">
        <f>D71/J71</f>
        <v>0.5305367057371992</v>
      </c>
      <c r="G71" s="19">
        <f>J71-H71</f>
        <v>1167</v>
      </c>
      <c r="H71" s="22">
        <v>454</v>
      </c>
      <c r="I71" s="77">
        <f>G71/J71</f>
        <v>0.7199259716224553</v>
      </c>
      <c r="J71" s="26">
        <v>1621</v>
      </c>
    </row>
    <row r="72" spans="1:10" ht="12">
      <c r="A72" s="16">
        <f>VLOOKUP(B72,Codes!A$1:B$188,2,FALSE)</f>
        <v>129</v>
      </c>
      <c r="B72" s="37" t="s">
        <v>187</v>
      </c>
      <c r="C72" s="3" t="s">
        <v>186</v>
      </c>
      <c r="D72" s="25">
        <v>15177</v>
      </c>
      <c r="E72" s="24">
        <v>17446</v>
      </c>
      <c r="F72" s="75">
        <f>D72/J72</f>
        <v>0.4652239217729823</v>
      </c>
      <c r="G72" s="19">
        <f>J72-H72</f>
        <v>27260</v>
      </c>
      <c r="H72" s="24">
        <v>5363</v>
      </c>
      <c r="I72" s="78">
        <f>G72/J72</f>
        <v>0.8356067804922908</v>
      </c>
      <c r="J72" s="27">
        <v>32623</v>
      </c>
    </row>
    <row r="73" spans="1:10" ht="12">
      <c r="A73" s="16">
        <f>VLOOKUP(B73,Codes!A$1:B$188,2,FALSE)</f>
        <v>322</v>
      </c>
      <c r="B73" s="34" t="s">
        <v>128</v>
      </c>
      <c r="C73" s="4" t="s">
        <v>127</v>
      </c>
      <c r="D73" s="25">
        <v>209</v>
      </c>
      <c r="E73" s="22">
        <v>130</v>
      </c>
      <c r="F73" s="74">
        <f>D73/J73</f>
        <v>0.616519174041298</v>
      </c>
      <c r="G73" s="19">
        <f>J73-H73</f>
        <v>233</v>
      </c>
      <c r="H73" s="22">
        <v>106</v>
      </c>
      <c r="I73" s="77">
        <f>G73/J73</f>
        <v>0.6873156342182891</v>
      </c>
      <c r="J73" s="26">
        <v>339</v>
      </c>
    </row>
    <row r="74" spans="1:10" ht="12">
      <c r="A74" s="16">
        <f>VLOOKUP(B74,Codes!A$1:B$188,2,FALSE)</f>
        <v>121</v>
      </c>
      <c r="B74" s="34" t="s">
        <v>96</v>
      </c>
      <c r="C74" s="4" t="s">
        <v>270</v>
      </c>
      <c r="D74" s="25">
        <v>490</v>
      </c>
      <c r="E74" s="22">
        <v>516</v>
      </c>
      <c r="F74" s="74">
        <f>D74/J74</f>
        <v>0.4870775347912525</v>
      </c>
      <c r="G74" s="19">
        <f>J74-H74</f>
        <v>739</v>
      </c>
      <c r="H74" s="22">
        <v>267</v>
      </c>
      <c r="I74" s="77">
        <f>G74/J74</f>
        <v>0.7345924453280318</v>
      </c>
      <c r="J74" s="26">
        <v>1006</v>
      </c>
    </row>
    <row r="75" spans="1:10" ht="12">
      <c r="A75" s="16">
        <f>VLOOKUP(B75,Codes!A$1:B$188,2,FALSE)</f>
        <v>143</v>
      </c>
      <c r="B75" s="34" t="s">
        <v>221</v>
      </c>
      <c r="C75" s="4" t="s">
        <v>220</v>
      </c>
      <c r="D75" s="25">
        <v>71</v>
      </c>
      <c r="E75" s="22">
        <v>42</v>
      </c>
      <c r="F75" s="74">
        <f>D75/J75</f>
        <v>0.6283185840707964</v>
      </c>
      <c r="G75" s="19">
        <f>J75-H75</f>
        <v>70</v>
      </c>
      <c r="H75" s="22">
        <v>43</v>
      </c>
      <c r="I75" s="77">
        <f>G75/J75</f>
        <v>0.6194690265486725</v>
      </c>
      <c r="J75" s="26">
        <v>113</v>
      </c>
    </row>
    <row r="76" spans="1:10" ht="12">
      <c r="A76" s="16">
        <f>VLOOKUP(B76,Codes!A$1:B$188,2,FALSE)</f>
        <v>105</v>
      </c>
      <c r="B76" s="34" t="s">
        <v>333</v>
      </c>
      <c r="C76" s="4" t="s">
        <v>332</v>
      </c>
      <c r="D76" s="25">
        <v>958</v>
      </c>
      <c r="E76" s="22">
        <v>1017</v>
      </c>
      <c r="F76" s="74">
        <f>D76/J76</f>
        <v>0.4850632911392405</v>
      </c>
      <c r="G76" s="19">
        <f>J76-H76</f>
        <v>1413</v>
      </c>
      <c r="H76" s="22">
        <v>562</v>
      </c>
      <c r="I76" s="77">
        <f>G76/J76</f>
        <v>0.7154430379746836</v>
      </c>
      <c r="J76" s="26">
        <v>1975</v>
      </c>
    </row>
    <row r="77" spans="1:10" ht="12">
      <c r="A77" s="16">
        <f>VLOOKUP(B77,Codes!A$1:B$188,2,FALSE)</f>
        <v>323</v>
      </c>
      <c r="B77" s="34" t="s">
        <v>218</v>
      </c>
      <c r="C77" s="4" t="s">
        <v>217</v>
      </c>
      <c r="D77" s="25">
        <v>90</v>
      </c>
      <c r="E77" s="22">
        <v>60</v>
      </c>
      <c r="F77" s="74">
        <f>D77/J77</f>
        <v>0.6</v>
      </c>
      <c r="G77" s="19">
        <f>J77-H77</f>
        <v>106</v>
      </c>
      <c r="H77" s="22">
        <v>44</v>
      </c>
      <c r="I77" s="77">
        <f>G77/J77</f>
        <v>0.7066666666666667</v>
      </c>
      <c r="J77" s="26">
        <v>150</v>
      </c>
    </row>
    <row r="78" spans="1:10" ht="12">
      <c r="A78" s="16">
        <f>VLOOKUP(B78,Codes!A$1:B$188,2,FALSE)</f>
        <v>259</v>
      </c>
      <c r="B78" s="34" t="s">
        <v>202</v>
      </c>
      <c r="C78" s="4" t="s">
        <v>201</v>
      </c>
      <c r="D78" s="25">
        <v>73</v>
      </c>
      <c r="E78" s="23">
        <v>77</v>
      </c>
      <c r="F78" s="76">
        <f>D78/J78</f>
        <v>0.4866666666666667</v>
      </c>
      <c r="G78" s="19">
        <f>J78-H78</f>
        <v>87</v>
      </c>
      <c r="H78" s="23">
        <v>63</v>
      </c>
      <c r="I78" s="79">
        <f>G78/J78</f>
        <v>0.58</v>
      </c>
      <c r="J78" s="28">
        <v>150</v>
      </c>
    </row>
    <row r="79" spans="1:10" ht="12">
      <c r="A79" s="16">
        <f>VLOOKUP(B79,Codes!A$1:B$188,2,FALSE)</f>
        <v>518</v>
      </c>
      <c r="B79" s="34" t="s">
        <v>235</v>
      </c>
      <c r="C79" s="4" t="s">
        <v>234</v>
      </c>
      <c r="D79" s="25">
        <v>792</v>
      </c>
      <c r="E79" s="22">
        <v>722</v>
      </c>
      <c r="F79" s="74">
        <f>D79/J79</f>
        <v>0.523117569352708</v>
      </c>
      <c r="G79" s="19">
        <f>J79-H79</f>
        <v>1074</v>
      </c>
      <c r="H79" s="22">
        <v>440</v>
      </c>
      <c r="I79" s="77">
        <f>G79/J79</f>
        <v>0.7093791281373845</v>
      </c>
      <c r="J79" s="26">
        <v>1514</v>
      </c>
    </row>
    <row r="80" spans="1:10" ht="12">
      <c r="A80" s="16">
        <f>VLOOKUP(B80,Codes!A$1:B$188,2,FALSE)</f>
        <v>139</v>
      </c>
      <c r="B80" s="34" t="s">
        <v>329</v>
      </c>
      <c r="C80" s="4" t="s">
        <v>328</v>
      </c>
      <c r="D80" s="25">
        <v>502</v>
      </c>
      <c r="E80" s="22">
        <v>348</v>
      </c>
      <c r="F80" s="74">
        <f>D80/J80</f>
        <v>0.5905882352941176</v>
      </c>
      <c r="G80" s="19">
        <f>J80-H80</f>
        <v>606</v>
      </c>
      <c r="H80" s="22">
        <v>244</v>
      </c>
      <c r="I80" s="77">
        <f>G80/J80</f>
        <v>0.7129411764705882</v>
      </c>
      <c r="J80" s="26">
        <v>850</v>
      </c>
    </row>
    <row r="81" spans="1:10" ht="12">
      <c r="A81" s="16">
        <f>VLOOKUP(B81,Codes!A$1:B$188,2,FALSE)</f>
        <v>123</v>
      </c>
      <c r="B81" s="34" t="s">
        <v>237</v>
      </c>
      <c r="C81" s="4" t="s">
        <v>236</v>
      </c>
      <c r="D81" s="25">
        <v>1191</v>
      </c>
      <c r="E81" s="22">
        <v>1237</v>
      </c>
      <c r="F81" s="74">
        <f>D81/J81</f>
        <v>0.49052718286655683</v>
      </c>
      <c r="G81" s="19">
        <f>J81-H81</f>
        <v>1887</v>
      </c>
      <c r="H81" s="22">
        <v>541</v>
      </c>
      <c r="I81" s="77">
        <f>G81/J81</f>
        <v>0.7771828665568369</v>
      </c>
      <c r="J81" s="26">
        <v>2428</v>
      </c>
    </row>
    <row r="82" spans="1:10" ht="12">
      <c r="A82" s="16">
        <f>VLOOKUP(B82,Codes!A$1:B$188,2,FALSE)</f>
        <v>267</v>
      </c>
      <c r="B82" s="37" t="s">
        <v>189</v>
      </c>
      <c r="C82" s="3" t="s">
        <v>188</v>
      </c>
      <c r="D82" s="25">
        <v>242</v>
      </c>
      <c r="E82" s="24">
        <v>172</v>
      </c>
      <c r="F82" s="75">
        <f>D82/J82</f>
        <v>0.5845410628019324</v>
      </c>
      <c r="G82" s="19">
        <f>J82-H82</f>
        <v>279</v>
      </c>
      <c r="H82" s="24">
        <v>135</v>
      </c>
      <c r="I82" s="78">
        <f>G82/J82</f>
        <v>0.6739130434782609</v>
      </c>
      <c r="J82" s="27">
        <v>414</v>
      </c>
    </row>
    <row r="83" spans="1:10" ht="12">
      <c r="A83" s="16">
        <f>VLOOKUP(B83,Codes!A$1:B$188,2,FALSE)</f>
        <v>307</v>
      </c>
      <c r="B83" s="34" t="s">
        <v>167</v>
      </c>
      <c r="C83" s="4" t="s">
        <v>166</v>
      </c>
      <c r="D83" s="25">
        <v>242</v>
      </c>
      <c r="E83" s="22">
        <v>142</v>
      </c>
      <c r="F83" s="74">
        <f>D83/J83</f>
        <v>0.6302083333333334</v>
      </c>
      <c r="G83" s="19">
        <f>J83-H83</f>
        <v>283</v>
      </c>
      <c r="H83" s="22">
        <v>101</v>
      </c>
      <c r="I83" s="77">
        <f>G83/J83</f>
        <v>0.7369791666666666</v>
      </c>
      <c r="J83" s="26">
        <v>384</v>
      </c>
    </row>
    <row r="84" spans="1:10" ht="12">
      <c r="A84" s="16">
        <f>VLOOKUP(B84,Codes!A$1:B$188,2,FALSE)</f>
        <v>124</v>
      </c>
      <c r="B84" s="34" t="s">
        <v>161</v>
      </c>
      <c r="C84" s="4" t="s">
        <v>160</v>
      </c>
      <c r="D84" s="25">
        <v>259</v>
      </c>
      <c r="E84" s="22">
        <v>135</v>
      </c>
      <c r="F84" s="74">
        <f>D84/J84</f>
        <v>0.6573604060913706</v>
      </c>
      <c r="G84" s="19">
        <f>J84-H84</f>
        <v>277</v>
      </c>
      <c r="H84" s="22">
        <v>117</v>
      </c>
      <c r="I84" s="77">
        <f>G84/J84</f>
        <v>0.7030456852791879</v>
      </c>
      <c r="J84" s="26">
        <v>394</v>
      </c>
    </row>
    <row r="85" spans="1:10" ht="12">
      <c r="A85" s="16">
        <f>VLOOKUP(B85,Codes!A$1:B$188,2,FALSE)</f>
        <v>145</v>
      </c>
      <c r="B85" s="35" t="s">
        <v>302</v>
      </c>
      <c r="C85" s="6" t="s">
        <v>301</v>
      </c>
      <c r="D85" s="25">
        <v>35</v>
      </c>
      <c r="E85" s="24">
        <v>15</v>
      </c>
      <c r="F85" s="75">
        <f>D85/J85</f>
        <v>0.7</v>
      </c>
      <c r="G85" s="19">
        <f>J85-H85</f>
        <v>33</v>
      </c>
      <c r="H85" s="24">
        <v>17</v>
      </c>
      <c r="I85" s="78">
        <f>G85/J85</f>
        <v>0.66</v>
      </c>
      <c r="J85" s="27">
        <v>50</v>
      </c>
    </row>
    <row r="86" spans="1:10" ht="12">
      <c r="A86" s="16">
        <f>VLOOKUP(B86,Codes!A$1:B$188,2,FALSE)</f>
        <v>145</v>
      </c>
      <c r="B86" s="34" t="s">
        <v>260</v>
      </c>
      <c r="C86" s="4" t="s">
        <v>259</v>
      </c>
      <c r="D86" s="25">
        <v>266</v>
      </c>
      <c r="E86" s="22">
        <v>208</v>
      </c>
      <c r="F86" s="74">
        <f>D86/J86</f>
        <v>0.5611814345991561</v>
      </c>
      <c r="G86" s="19">
        <f>J86-H86</f>
        <v>316</v>
      </c>
      <c r="H86" s="22">
        <v>158</v>
      </c>
      <c r="I86" s="77">
        <f>G86/J86</f>
        <v>0.6666666666666666</v>
      </c>
      <c r="J86" s="26">
        <v>474</v>
      </c>
    </row>
    <row r="87" spans="1:10" ht="12">
      <c r="A87" s="16">
        <f>VLOOKUP(B87,Codes!A$1:B$188,2,FALSE)</f>
        <v>327</v>
      </c>
      <c r="B87" s="34" t="s">
        <v>223</v>
      </c>
      <c r="C87" s="4" t="s">
        <v>222</v>
      </c>
      <c r="D87" s="25">
        <v>258</v>
      </c>
      <c r="E87" s="22">
        <v>182</v>
      </c>
      <c r="F87" s="74">
        <f>D87/J87</f>
        <v>0.5863636363636363</v>
      </c>
      <c r="G87" s="19">
        <f>J87-H87</f>
        <v>300</v>
      </c>
      <c r="H87" s="22">
        <v>140</v>
      </c>
      <c r="I87" s="77">
        <f>G87/J87</f>
        <v>0.6818181818181818</v>
      </c>
      <c r="J87" s="26">
        <v>440</v>
      </c>
    </row>
    <row r="88" spans="1:10" ht="12">
      <c r="A88" s="16">
        <f>VLOOKUP(B88,Codes!A$1:B$188,2,FALSE)</f>
        <v>252</v>
      </c>
      <c r="B88" s="34" t="s">
        <v>289</v>
      </c>
      <c r="C88" s="4" t="s">
        <v>288</v>
      </c>
      <c r="D88" s="25">
        <v>299</v>
      </c>
      <c r="E88" s="22">
        <v>202</v>
      </c>
      <c r="F88" s="74">
        <f>D88/J88</f>
        <v>0.5968063872255489</v>
      </c>
      <c r="G88" s="19">
        <f>J88-H88</f>
        <v>329</v>
      </c>
      <c r="H88" s="22">
        <v>172</v>
      </c>
      <c r="I88" s="77">
        <f>G88/J88</f>
        <v>0.656686626746507</v>
      </c>
      <c r="J88" s="26">
        <v>501</v>
      </c>
    </row>
    <row r="89" spans="1:10" ht="12">
      <c r="A89" s="16">
        <f>VLOOKUP(B89,Codes!A$1:B$188,2,FALSE)</f>
        <v>320</v>
      </c>
      <c r="B89" s="35" t="s">
        <v>181</v>
      </c>
      <c r="C89" s="6" t="s">
        <v>180</v>
      </c>
      <c r="D89" s="25">
        <v>373</v>
      </c>
      <c r="E89" s="24">
        <v>263</v>
      </c>
      <c r="F89" s="75">
        <f>D89/J89</f>
        <v>0.5864779874213837</v>
      </c>
      <c r="G89" s="19">
        <f>J89-H89</f>
        <v>431</v>
      </c>
      <c r="H89" s="24">
        <v>205</v>
      </c>
      <c r="I89" s="78">
        <f>G89/J89</f>
        <v>0.6776729559748428</v>
      </c>
      <c r="J89" s="27">
        <v>636</v>
      </c>
    </row>
    <row r="90" spans="1:10" ht="12">
      <c r="A90" s="16">
        <f>VLOOKUP(B90,Codes!A$1:B$188,2,FALSE)</f>
        <v>132</v>
      </c>
      <c r="B90" s="34" t="s">
        <v>153</v>
      </c>
      <c r="C90" s="4" t="s">
        <v>152</v>
      </c>
      <c r="D90" s="25">
        <v>122</v>
      </c>
      <c r="E90" s="22">
        <v>94</v>
      </c>
      <c r="F90" s="74">
        <f>D90/J90</f>
        <v>0.5648148148148148</v>
      </c>
      <c r="G90" s="19">
        <f>J90-H90</f>
        <v>151</v>
      </c>
      <c r="H90" s="22">
        <v>65</v>
      </c>
      <c r="I90" s="77">
        <f>G90/J90</f>
        <v>0.6990740740740741</v>
      </c>
      <c r="J90" s="26">
        <v>216</v>
      </c>
    </row>
    <row r="91" spans="1:10" ht="12">
      <c r="A91" s="16">
        <f>VLOOKUP(B91,Codes!A$1:B$188,2,FALSE)</f>
        <v>205</v>
      </c>
      <c r="B91" s="35" t="s">
        <v>300</v>
      </c>
      <c r="C91" s="6" t="s">
        <v>299</v>
      </c>
      <c r="D91" s="25">
        <v>704</v>
      </c>
      <c r="E91" s="24">
        <v>467</v>
      </c>
      <c r="F91" s="75">
        <f>D91/J91</f>
        <v>0.601195559350982</v>
      </c>
      <c r="G91" s="19">
        <f>J91-H91</f>
        <v>733</v>
      </c>
      <c r="H91" s="24">
        <v>438</v>
      </c>
      <c r="I91" s="78">
        <f>G91/J91</f>
        <v>0.6259607173356105</v>
      </c>
      <c r="J91" s="27">
        <v>1171</v>
      </c>
    </row>
    <row r="92" spans="1:10" ht="12">
      <c r="A92" s="16">
        <f>VLOOKUP(B92,Codes!A$1:B$188,2,FALSE)</f>
        <v>147</v>
      </c>
      <c r="B92" s="34" t="s">
        <v>239</v>
      </c>
      <c r="C92" s="4" t="s">
        <v>238</v>
      </c>
      <c r="D92" s="25">
        <v>48</v>
      </c>
      <c r="E92" s="22">
        <v>34</v>
      </c>
      <c r="F92" s="74">
        <f>D92/J92</f>
        <v>0.5853658536585366</v>
      </c>
      <c r="G92" s="19">
        <f>J92-H92</f>
        <v>55</v>
      </c>
      <c r="H92" s="22">
        <v>27</v>
      </c>
      <c r="I92" s="77">
        <f>G92/J92</f>
        <v>0.6707317073170732</v>
      </c>
      <c r="J92" s="26">
        <v>82</v>
      </c>
    </row>
    <row r="93" spans="1:10" ht="12">
      <c r="A93" s="16">
        <f>VLOOKUP(B93,Codes!A$1:B$188,2,FALSE)</f>
        <v>141</v>
      </c>
      <c r="B93" s="34" t="s">
        <v>165</v>
      </c>
      <c r="C93" s="4" t="s">
        <v>164</v>
      </c>
      <c r="D93" s="25">
        <v>143</v>
      </c>
      <c r="E93" s="22">
        <v>62</v>
      </c>
      <c r="F93" s="74">
        <f>D93/J93</f>
        <v>0.697560975609756</v>
      </c>
      <c r="G93" s="19">
        <f>J93-H93</f>
        <v>123</v>
      </c>
      <c r="H93" s="22">
        <v>82</v>
      </c>
      <c r="I93" s="77">
        <f>G93/J93</f>
        <v>0.6</v>
      </c>
      <c r="J93" s="26">
        <v>205</v>
      </c>
    </row>
    <row r="94" spans="1:10" ht="12">
      <c r="A94" s="16">
        <f>VLOOKUP(B94,Codes!A$1:B$188,2,FALSE)</f>
        <v>109</v>
      </c>
      <c r="B94" s="36" t="s">
        <v>134</v>
      </c>
      <c r="C94" s="5" t="s">
        <v>133</v>
      </c>
      <c r="D94" s="25">
        <v>4978</v>
      </c>
      <c r="E94" s="22">
        <v>5272</v>
      </c>
      <c r="F94" s="74">
        <f>D94/J94</f>
        <v>0.48565853658536584</v>
      </c>
      <c r="G94" s="19">
        <f>J94-H94</f>
        <v>8881</v>
      </c>
      <c r="H94" s="22">
        <v>1369</v>
      </c>
      <c r="I94" s="77">
        <f>G94/J94</f>
        <v>0.8664390243902439</v>
      </c>
      <c r="J94" s="26">
        <v>10250</v>
      </c>
    </row>
    <row r="95" spans="1:10" ht="12">
      <c r="A95" s="16">
        <f>VLOOKUP(B95,Codes!A$1:B$188,2,FALSE)</f>
        <v>109</v>
      </c>
      <c r="B95" s="34" t="s">
        <v>134</v>
      </c>
      <c r="C95" s="4" t="s">
        <v>149</v>
      </c>
      <c r="D95" s="25">
        <v>3017</v>
      </c>
      <c r="E95" s="22">
        <v>3107</v>
      </c>
      <c r="F95" s="74">
        <f>D95/J95</f>
        <v>0.4926518615284128</v>
      </c>
      <c r="G95" s="19">
        <f>J95-H95</f>
        <v>4905</v>
      </c>
      <c r="H95" s="22">
        <v>1219</v>
      </c>
      <c r="I95" s="77">
        <f>G95/J95</f>
        <v>0.8009470934030045</v>
      </c>
      <c r="J95" s="26">
        <v>6124</v>
      </c>
    </row>
    <row r="96" spans="1:10" ht="12">
      <c r="A96" s="16">
        <f>VLOOKUP(B96,Codes!A$1:B$188,2,FALSE)</f>
        <v>109</v>
      </c>
      <c r="B96" s="34" t="s">
        <v>134</v>
      </c>
      <c r="C96" s="4" t="s">
        <v>315</v>
      </c>
      <c r="D96" s="25">
        <v>1267</v>
      </c>
      <c r="E96" s="22">
        <v>1316</v>
      </c>
      <c r="F96" s="74">
        <f>D96/J96</f>
        <v>0.4905149051490515</v>
      </c>
      <c r="G96" s="19">
        <f>J96-H96</f>
        <v>2159</v>
      </c>
      <c r="H96" s="22">
        <v>424</v>
      </c>
      <c r="I96" s="77">
        <f>G96/J96</f>
        <v>0.8358497870692992</v>
      </c>
      <c r="J96" s="26">
        <v>2583</v>
      </c>
    </row>
    <row r="97" spans="1:10" ht="12">
      <c r="A97" s="16">
        <f>VLOOKUP(B97,Codes!A$1:B$188,2,FALSE)</f>
        <v>109</v>
      </c>
      <c r="B97" s="34" t="s">
        <v>248</v>
      </c>
      <c r="C97" s="4" t="s">
        <v>247</v>
      </c>
      <c r="D97" s="25">
        <v>2061</v>
      </c>
      <c r="E97" s="22">
        <v>2048</v>
      </c>
      <c r="F97" s="74">
        <f>D97/J97</f>
        <v>0.5015818934047214</v>
      </c>
      <c r="G97" s="19">
        <f>J97-H97</f>
        <v>2991</v>
      </c>
      <c r="H97" s="22">
        <v>1118</v>
      </c>
      <c r="I97" s="77">
        <f>G97/J97</f>
        <v>0.727914334387929</v>
      </c>
      <c r="J97" s="26">
        <v>4109</v>
      </c>
    </row>
    <row r="98" spans="1:10" ht="12">
      <c r="A98" s="16">
        <f>VLOOKUP(B98,Codes!A$1:B$188,2,FALSE)</f>
        <v>261</v>
      </c>
      <c r="B98" s="35" t="s">
        <v>183</v>
      </c>
      <c r="C98" s="6" t="s">
        <v>182</v>
      </c>
      <c r="D98" s="25">
        <v>147</v>
      </c>
      <c r="E98" s="24">
        <v>122</v>
      </c>
      <c r="F98" s="75">
        <f>D98/J98</f>
        <v>0.5464684014869888</v>
      </c>
      <c r="G98" s="19">
        <f>J98-H98</f>
        <v>164</v>
      </c>
      <c r="H98" s="24">
        <v>105</v>
      </c>
      <c r="I98" s="78">
        <f>G98/J98</f>
        <v>0.6096654275092936</v>
      </c>
      <c r="J98" s="27">
        <v>269</v>
      </c>
    </row>
    <row r="99" spans="1:10" ht="12">
      <c r="A99" s="16">
        <f>VLOOKUP(B99,Codes!A$1:B$188,2,FALSE)</f>
        <v>204</v>
      </c>
      <c r="B99" s="34" t="s">
        <v>13</v>
      </c>
      <c r="C99" s="4" t="s">
        <v>308</v>
      </c>
      <c r="D99" s="25">
        <v>146</v>
      </c>
      <c r="E99" s="22">
        <v>111</v>
      </c>
      <c r="F99" s="74">
        <f>D99/J99</f>
        <v>0.5680933852140078</v>
      </c>
      <c r="G99" s="19">
        <f>J99-H99</f>
        <v>195</v>
      </c>
      <c r="H99" s="22">
        <v>62</v>
      </c>
      <c r="I99" s="77">
        <f>G99/J99</f>
        <v>0.7587548638132295</v>
      </c>
      <c r="J99" s="26">
        <v>257</v>
      </c>
    </row>
    <row r="100" spans="1:10" ht="12">
      <c r="A100" s="16">
        <f>VLOOKUP(B100,Codes!A$1:B$188,2,FALSE)</f>
        <v>332</v>
      </c>
      <c r="B100" s="35" t="s">
        <v>185</v>
      </c>
      <c r="C100" s="6" t="s">
        <v>184</v>
      </c>
      <c r="D100" s="25">
        <v>348</v>
      </c>
      <c r="E100" s="24">
        <v>304</v>
      </c>
      <c r="F100" s="75">
        <f>D100/J100</f>
        <v>0.5337423312883436</v>
      </c>
      <c r="G100" s="19">
        <f>J100-H100</f>
        <v>485</v>
      </c>
      <c r="H100" s="24">
        <v>167</v>
      </c>
      <c r="I100" s="78">
        <f>G100/J100</f>
        <v>0.7438650306748467</v>
      </c>
      <c r="J100" s="27">
        <v>652</v>
      </c>
    </row>
    <row r="101" spans="1:10" ht="12">
      <c r="A101" s="16">
        <f>VLOOKUP(B101,Codes!A$1:B$188,2,FALSE)</f>
        <v>235</v>
      </c>
      <c r="B101" s="34" t="s">
        <v>148</v>
      </c>
      <c r="C101" s="4" t="s">
        <v>147</v>
      </c>
      <c r="D101" s="25">
        <v>1676</v>
      </c>
      <c r="E101" s="22">
        <v>698</v>
      </c>
      <c r="F101" s="74">
        <f>D101/J101</f>
        <v>0.7059814658803707</v>
      </c>
      <c r="G101" s="19">
        <f>J101-H101</f>
        <v>1793</v>
      </c>
      <c r="H101" s="22">
        <v>581</v>
      </c>
      <c r="I101" s="77">
        <f>G101/J101</f>
        <v>0.7552653748946925</v>
      </c>
      <c r="J101" s="26">
        <v>2374</v>
      </c>
    </row>
    <row r="102" spans="1:10" ht="12">
      <c r="A102" s="16">
        <f>VLOOKUP(B102,Codes!A$1:B$188,2,FALSE)</f>
        <v>140</v>
      </c>
      <c r="B102" s="34" t="s">
        <v>278</v>
      </c>
      <c r="C102" s="4" t="s">
        <v>277</v>
      </c>
      <c r="D102" s="25">
        <v>309</v>
      </c>
      <c r="E102" s="22">
        <v>149</v>
      </c>
      <c r="F102" s="74">
        <f>D102/J102</f>
        <v>0.6746724890829694</v>
      </c>
      <c r="G102" s="19">
        <f>J102-H102</f>
        <v>311</v>
      </c>
      <c r="H102" s="22">
        <v>147</v>
      </c>
      <c r="I102" s="77">
        <f>G102/J102</f>
        <v>0.6790393013100436</v>
      </c>
      <c r="J102" s="26">
        <v>458</v>
      </c>
    </row>
    <row r="103" spans="1:10" ht="12">
      <c r="A103" s="16">
        <f>VLOOKUP(B103,Codes!A$1:B$188,2,FALSE)</f>
        <v>357</v>
      </c>
      <c r="B103" s="34" t="s">
        <v>323</v>
      </c>
      <c r="C103" s="4" t="s">
        <v>322</v>
      </c>
      <c r="D103" s="25">
        <v>767</v>
      </c>
      <c r="E103" s="22">
        <v>764</v>
      </c>
      <c r="F103" s="74">
        <f>D103/J103</f>
        <v>0.5009797517962117</v>
      </c>
      <c r="G103" s="19">
        <f>J103-H103</f>
        <v>1001</v>
      </c>
      <c r="H103" s="22">
        <v>530</v>
      </c>
      <c r="I103" s="77">
        <f>G103/J103</f>
        <v>0.6538210320052253</v>
      </c>
      <c r="J103" s="26">
        <v>1531</v>
      </c>
    </row>
    <row r="104" spans="1:10" ht="12">
      <c r="A104" s="16">
        <f>VLOOKUP(B104,Codes!A$1:B$188,2,FALSE)</f>
        <v>262</v>
      </c>
      <c r="B104" s="34" t="s">
        <v>204</v>
      </c>
      <c r="C104" s="4" t="s">
        <v>203</v>
      </c>
      <c r="D104" s="25">
        <v>560</v>
      </c>
      <c r="E104" s="22">
        <v>667</v>
      </c>
      <c r="F104" s="74">
        <f>D104/J104</f>
        <v>0.45639771801140994</v>
      </c>
      <c r="G104" s="19">
        <f>J104-H104</f>
        <v>815</v>
      </c>
      <c r="H104" s="22">
        <v>412</v>
      </c>
      <c r="I104" s="77">
        <f>G104/J104</f>
        <v>0.6642216788916055</v>
      </c>
      <c r="J104" s="26">
        <v>1227</v>
      </c>
    </row>
    <row r="105" spans="1:10" ht="12">
      <c r="A105" s="16">
        <f>VLOOKUP(B105,Codes!A$1:B$188,2,FALSE)</f>
        <v>262</v>
      </c>
      <c r="B105" s="34" t="s">
        <v>138</v>
      </c>
      <c r="C105" s="4" t="s">
        <v>137</v>
      </c>
      <c r="D105" s="25">
        <v>623</v>
      </c>
      <c r="E105" s="22">
        <v>728</v>
      </c>
      <c r="F105" s="74">
        <f>D105/J105</f>
        <v>0.46113989637305697</v>
      </c>
      <c r="G105" s="19">
        <f>J105-H105</f>
        <v>921</v>
      </c>
      <c r="H105" s="22">
        <v>430</v>
      </c>
      <c r="I105" s="77">
        <f>G105/J105</f>
        <v>0.6817172464840858</v>
      </c>
      <c r="J105" s="26">
        <v>1351</v>
      </c>
    </row>
    <row r="106" spans="1:10" ht="12">
      <c r="A106" s="16">
        <f>VLOOKUP(B106,Codes!A$1:B$188,2,FALSE)</f>
        <v>260</v>
      </c>
      <c r="B106" s="34" t="s">
        <v>126</v>
      </c>
      <c r="C106" s="4" t="s">
        <v>125</v>
      </c>
      <c r="D106" s="25">
        <v>1310</v>
      </c>
      <c r="E106" s="22">
        <v>1032</v>
      </c>
      <c r="F106" s="74">
        <f>D106/J106</f>
        <v>0.5593509820666097</v>
      </c>
      <c r="G106" s="19">
        <f>J106-H106</f>
        <v>1568</v>
      </c>
      <c r="H106" s="22">
        <v>774</v>
      </c>
      <c r="I106" s="77">
        <f>G106/J106</f>
        <v>0.6695132365499573</v>
      </c>
      <c r="J106" s="26">
        <v>2342</v>
      </c>
    </row>
    <row r="107" spans="1:10" ht="12">
      <c r="A107" s="16">
        <f>VLOOKUP(B107,Codes!A$1:B$188,2,FALSE)</f>
        <v>520</v>
      </c>
      <c r="B107" s="34" t="s">
        <v>177</v>
      </c>
      <c r="C107" s="4" t="s">
        <v>176</v>
      </c>
      <c r="D107" s="25">
        <v>357</v>
      </c>
      <c r="E107" s="22">
        <v>331</v>
      </c>
      <c r="F107" s="74">
        <f>D107/J107</f>
        <v>0.5188953488372093</v>
      </c>
      <c r="G107" s="19">
        <f>J107-H107</f>
        <v>570</v>
      </c>
      <c r="H107" s="22">
        <v>118</v>
      </c>
      <c r="I107" s="77">
        <f>G107/J107</f>
        <v>0.8284883720930233</v>
      </c>
      <c r="J107" s="26">
        <v>688</v>
      </c>
    </row>
    <row r="108" spans="1:10" ht="12">
      <c r="A108" s="16">
        <f>VLOOKUP(B108,Codes!A$1:B$188,2,FALSE)</f>
        <v>402</v>
      </c>
      <c r="B108" s="34" t="s">
        <v>144</v>
      </c>
      <c r="C108" s="4" t="s">
        <v>267</v>
      </c>
      <c r="D108" s="25">
        <v>4626</v>
      </c>
      <c r="E108" s="22">
        <v>4967</v>
      </c>
      <c r="F108" s="74">
        <f>D108/J108</f>
        <v>0.48222662357969354</v>
      </c>
      <c r="G108" s="19">
        <f>J108-H108</f>
        <v>7518</v>
      </c>
      <c r="H108" s="22">
        <v>2075</v>
      </c>
      <c r="I108" s="77">
        <f>G108/J108</f>
        <v>0.7836964453247159</v>
      </c>
      <c r="J108" s="26">
        <v>9593</v>
      </c>
    </row>
    <row r="109" spans="1:10" ht="12">
      <c r="A109" s="16">
        <f>VLOOKUP(B109,Codes!A$1:B$188,2,FALSE)</f>
        <v>402</v>
      </c>
      <c r="B109" s="34" t="s">
        <v>144</v>
      </c>
      <c r="C109" s="4" t="s">
        <v>242</v>
      </c>
      <c r="D109" s="25">
        <v>3246</v>
      </c>
      <c r="E109" s="22">
        <v>3229</v>
      </c>
      <c r="F109" s="74">
        <f>D109/J109</f>
        <v>0.5013127413127413</v>
      </c>
      <c r="G109" s="19">
        <f>J109-H109</f>
        <v>5100</v>
      </c>
      <c r="H109" s="22">
        <v>1375</v>
      </c>
      <c r="I109" s="77">
        <f>G109/J109</f>
        <v>0.7876447876447876</v>
      </c>
      <c r="J109" s="26">
        <v>6475</v>
      </c>
    </row>
    <row r="110" spans="1:10" ht="12">
      <c r="A110" s="16">
        <f>VLOOKUP(B110,Codes!A$1:B$188,2,FALSE)</f>
        <v>402</v>
      </c>
      <c r="B110" s="36" t="s">
        <v>144</v>
      </c>
      <c r="C110" s="5" t="s">
        <v>143</v>
      </c>
      <c r="D110" s="25">
        <v>2048</v>
      </c>
      <c r="E110" s="22">
        <v>2205</v>
      </c>
      <c r="F110" s="74">
        <f>D110/J110</f>
        <v>0.48154244063014345</v>
      </c>
      <c r="G110" s="19">
        <f>J110-H110</f>
        <v>3322</v>
      </c>
      <c r="H110" s="22">
        <v>931</v>
      </c>
      <c r="I110" s="77">
        <f>G110/J110</f>
        <v>0.7810956971549494</v>
      </c>
      <c r="J110" s="26">
        <v>4253</v>
      </c>
    </row>
    <row r="111" spans="1:10" ht="12">
      <c r="A111" s="16">
        <f>VLOOKUP(B111,Codes!A$1:B$188,2,FALSE)</f>
        <v>402</v>
      </c>
      <c r="B111" s="34" t="s">
        <v>331</v>
      </c>
      <c r="C111" s="4" t="s">
        <v>330</v>
      </c>
      <c r="D111" s="25">
        <v>997</v>
      </c>
      <c r="E111" s="22">
        <v>1086</v>
      </c>
      <c r="F111" s="74">
        <f>D111/J111</f>
        <v>0.4786365818530965</v>
      </c>
      <c r="G111" s="19">
        <f>J111-H111</f>
        <v>1544</v>
      </c>
      <c r="H111" s="22">
        <v>539</v>
      </c>
      <c r="I111" s="77">
        <f>G111/J111</f>
        <v>0.7412385981757081</v>
      </c>
      <c r="J111" s="26">
        <v>2083</v>
      </c>
    </row>
    <row r="112" spans="1:10" ht="12">
      <c r="A112" s="16">
        <f>VLOOKUP(B112,Codes!A$1:B$188,2,FALSE)</f>
        <v>220</v>
      </c>
      <c r="B112" s="34" t="s">
        <v>195</v>
      </c>
      <c r="C112" s="4" t="s">
        <v>194</v>
      </c>
      <c r="D112" s="25">
        <v>250</v>
      </c>
      <c r="E112" s="22">
        <v>106</v>
      </c>
      <c r="F112" s="74">
        <f>D112/J112</f>
        <v>0.702247191011236</v>
      </c>
      <c r="G112" s="19">
        <f>J112-H112</f>
        <v>249</v>
      </c>
      <c r="H112" s="22">
        <v>107</v>
      </c>
      <c r="I112" s="77">
        <f>G112/J112</f>
        <v>0.699438202247191</v>
      </c>
      <c r="J112" s="26">
        <v>356</v>
      </c>
    </row>
    <row r="113" spans="1:10" ht="12">
      <c r="A113" s="16">
        <f>VLOOKUP(B113,Codes!A$1:B$188,2,FALSE)</f>
        <v>325</v>
      </c>
      <c r="B113" s="34" t="s">
        <v>212</v>
      </c>
      <c r="C113" s="4" t="s">
        <v>211</v>
      </c>
      <c r="D113" s="25">
        <v>1358</v>
      </c>
      <c r="E113" s="22">
        <v>1481</v>
      </c>
      <c r="F113" s="74">
        <f>D113/J113</f>
        <v>0.4783374427615357</v>
      </c>
      <c r="G113" s="19">
        <f>J113-H113</f>
        <v>2320</v>
      </c>
      <c r="H113" s="22">
        <v>519</v>
      </c>
      <c r="I113" s="77">
        <f>G113/J113</f>
        <v>0.8171891511095456</v>
      </c>
      <c r="J113" s="26">
        <v>2839</v>
      </c>
    </row>
    <row r="114" spans="1:10" ht="12">
      <c r="A114" s="16">
        <f>VLOOKUP(B114,Codes!A$1:B$188,2,FALSE)</f>
        <v>325</v>
      </c>
      <c r="B114" s="34" t="s">
        <v>210</v>
      </c>
      <c r="C114" s="4" t="s">
        <v>209</v>
      </c>
      <c r="D114" s="25">
        <v>2622</v>
      </c>
      <c r="E114" s="22">
        <v>2651</v>
      </c>
      <c r="F114" s="74">
        <f>D114/J114</f>
        <v>0.49725014223402236</v>
      </c>
      <c r="G114" s="19">
        <f>J114-H114</f>
        <v>4266</v>
      </c>
      <c r="H114" s="22">
        <v>1007</v>
      </c>
      <c r="I114" s="77">
        <f>G114/J114</f>
        <v>0.8090271192869334</v>
      </c>
      <c r="J114" s="26">
        <v>5273</v>
      </c>
    </row>
    <row r="115" spans="1:10" ht="12">
      <c r="A115" s="16">
        <f>VLOOKUP(B115,Codes!A$1:B$188,2,FALSE)</f>
        <v>206</v>
      </c>
      <c r="B115" s="35" t="s">
        <v>297</v>
      </c>
      <c r="C115" s="6" t="s">
        <v>296</v>
      </c>
      <c r="D115" s="25">
        <v>101</v>
      </c>
      <c r="E115" s="24">
        <v>61</v>
      </c>
      <c r="F115" s="75">
        <f>D115/J115</f>
        <v>0.6234567901234568</v>
      </c>
      <c r="G115" s="19">
        <f>J115-H115</f>
        <v>106</v>
      </c>
      <c r="H115" s="24">
        <v>56</v>
      </c>
      <c r="I115" s="78">
        <f>G115/J115</f>
        <v>0.654320987654321</v>
      </c>
      <c r="J115" s="27">
        <v>162</v>
      </c>
    </row>
    <row r="116" spans="1:10" ht="12">
      <c r="A116" s="16">
        <f>VLOOKUP(B116,Codes!A$1:B$188,2,FALSE)</f>
        <v>126</v>
      </c>
      <c r="B116" s="34" t="s">
        <v>306</v>
      </c>
      <c r="C116" s="4" t="s">
        <v>305</v>
      </c>
      <c r="D116" s="25">
        <v>661</v>
      </c>
      <c r="E116" s="22">
        <v>631</v>
      </c>
      <c r="F116" s="74">
        <f>D116/J116</f>
        <v>0.5116099071207431</v>
      </c>
      <c r="G116" s="19">
        <f>J116-H116</f>
        <v>896</v>
      </c>
      <c r="H116" s="22">
        <v>396</v>
      </c>
      <c r="I116" s="77">
        <f>G116/J116</f>
        <v>0.6934984520123839</v>
      </c>
      <c r="J116" s="26">
        <v>1292</v>
      </c>
    </row>
    <row r="117" spans="1:10" ht="12">
      <c r="A117" s="16">
        <f>VLOOKUP(B117,Codes!A$1:B$188,2,FALSE)</f>
        <v>127</v>
      </c>
      <c r="B117" s="34" t="s">
        <v>193</v>
      </c>
      <c r="C117" s="4" t="s">
        <v>192</v>
      </c>
      <c r="D117" s="25">
        <v>5258</v>
      </c>
      <c r="E117" s="22">
        <v>5674</v>
      </c>
      <c r="F117" s="74">
        <f>D117/J117</f>
        <v>0.4809732894255397</v>
      </c>
      <c r="G117" s="19">
        <f>J117-H117</f>
        <v>8342</v>
      </c>
      <c r="H117" s="22">
        <v>2590</v>
      </c>
      <c r="I117" s="77">
        <f>G117/J117</f>
        <v>0.7630808635199414</v>
      </c>
      <c r="J117" s="26">
        <v>10932</v>
      </c>
    </row>
    <row r="118" spans="1:10" ht="12">
      <c r="A118" s="16">
        <f>VLOOKUP(B118,Codes!A$1:B$188,2,FALSE)</f>
        <v>127</v>
      </c>
      <c r="B118" s="34" t="s">
        <v>157</v>
      </c>
      <c r="C118" s="4" t="s">
        <v>156</v>
      </c>
      <c r="D118" s="25">
        <v>3530</v>
      </c>
      <c r="E118" s="22">
        <v>3849</v>
      </c>
      <c r="F118" s="74">
        <f>D118/J118</f>
        <v>0.47838460496002166</v>
      </c>
      <c r="G118" s="19">
        <f>J118-H118</f>
        <v>5377</v>
      </c>
      <c r="H118" s="22">
        <v>2002</v>
      </c>
      <c r="I118" s="77">
        <f>G118/J118</f>
        <v>0.7286895243257894</v>
      </c>
      <c r="J118" s="26">
        <v>7379</v>
      </c>
    </row>
    <row r="119" spans="1:10" ht="12">
      <c r="A119" s="32"/>
      <c r="B119" s="39"/>
      <c r="C119" s="4"/>
      <c r="D119" s="20"/>
      <c r="E119" s="19"/>
      <c r="F119" s="40"/>
      <c r="G119" s="19"/>
      <c r="H119" s="19"/>
      <c r="I119" s="40"/>
      <c r="J119" s="40"/>
    </row>
    <row r="120" spans="1:10" ht="12">
      <c r="A120" s="41"/>
      <c r="B120" s="42" t="s">
        <v>345</v>
      </c>
      <c r="C120" s="33"/>
      <c r="D120" s="43">
        <f>SUM(D3:D118)</f>
        <v>188932</v>
      </c>
      <c r="E120" s="43">
        <f aca="true" t="shared" si="0" ref="E120:J120">SUM(E3:E118)</f>
        <v>192520</v>
      </c>
      <c r="F120" s="73">
        <f>D120/J120</f>
        <v>0.49529691809192244</v>
      </c>
      <c r="G120" s="45">
        <f t="shared" si="0"/>
        <v>300384</v>
      </c>
      <c r="H120" s="44">
        <f t="shared" si="0"/>
        <v>81068</v>
      </c>
      <c r="I120" s="72">
        <f>G120/J120</f>
        <v>0.7874752262407853</v>
      </c>
      <c r="J120" s="44">
        <f t="shared" si="0"/>
        <v>381452</v>
      </c>
    </row>
    <row r="121" spans="1:10" ht="12">
      <c r="A121" s="4" t="s">
        <v>338</v>
      </c>
      <c r="B121" s="39"/>
      <c r="C121" s="4"/>
      <c r="D121" s="5"/>
      <c r="E121" s="4"/>
      <c r="F121" s="39"/>
      <c r="G121" s="5"/>
      <c r="H121" s="4"/>
      <c r="I121" s="39"/>
      <c r="J121" s="39"/>
    </row>
    <row r="124" ht="12">
      <c r="J124" s="31"/>
    </row>
  </sheetData>
  <sheetProtection/>
  <autoFilter ref="A2:J2"/>
  <mergeCells count="1">
    <mergeCell ref="A1:J1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&amp;C&amp;14&amp;UStatistieken bevolking &amp;R29/01/2013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Affaires etrangéres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middee</dc:creator>
  <cp:keywords/>
  <dc:description/>
  <cp:lastModifiedBy>jh</cp:lastModifiedBy>
  <dcterms:created xsi:type="dcterms:W3CDTF">2013-04-03T10:25:56Z</dcterms:created>
  <dcterms:modified xsi:type="dcterms:W3CDTF">2014-04-02T21:44:09Z</dcterms:modified>
  <cp:category/>
  <cp:version/>
  <cp:contentType/>
  <cp:contentStatus/>
</cp:coreProperties>
</file>