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8040" windowHeight="4785" activeTab="2"/>
  </bookViews>
  <sheets>
    <sheet name="Grafieken-Brussels" sheetId="1" r:id="rId1"/>
    <sheet name="Grafieken-Vlaams" sheetId="2" r:id="rId2"/>
    <sheet name="Buitenlandse-Herkomst" sheetId="3" r:id="rId3"/>
  </sheets>
  <definedNames>
    <definedName name="_xlnm._FilterDatabase" localSheetId="2" hidden="1">'Buitenlandse-Herkomst'!$B$2:$BP$310</definedName>
  </definedNames>
  <calcPr fullCalcOnLoad="1"/>
</workbook>
</file>

<file path=xl/sharedStrings.xml><?xml version="1.0" encoding="utf-8"?>
<sst xmlns="http://schemas.openxmlformats.org/spreadsheetml/2006/main" count="893" uniqueCount="427">
  <si>
    <t>NIS</t>
  </si>
  <si>
    <t>Gemeente</t>
  </si>
  <si>
    <t>00-05 bev</t>
  </si>
  <si>
    <t>06-11bev</t>
  </si>
  <si>
    <t>06-11 vh</t>
  </si>
  <si>
    <t>12-17 bev</t>
  </si>
  <si>
    <t>12-17 vh</t>
  </si>
  <si>
    <t>18-24 bev</t>
  </si>
  <si>
    <t>18-24 vh</t>
  </si>
  <si>
    <t>25-34 bev</t>
  </si>
  <si>
    <t>25-34 vh</t>
  </si>
  <si>
    <t>35-49 bev</t>
  </si>
  <si>
    <t>35-49 vh</t>
  </si>
  <si>
    <t>50-64 bev</t>
  </si>
  <si>
    <t>50-64 vh</t>
  </si>
  <si>
    <t>65-79bev</t>
  </si>
  <si>
    <t>65-79 vh</t>
  </si>
  <si>
    <t>80+ bev</t>
  </si>
  <si>
    <t>80+ vh</t>
  </si>
  <si>
    <t xml:space="preserve">Aalst </t>
  </si>
  <si>
    <t xml:space="preserve">Aalter </t>
  </si>
  <si>
    <t xml:space="preserve">Aarschot </t>
  </si>
  <si>
    <t xml:space="preserve">Aartselaar </t>
  </si>
  <si>
    <t xml:space="preserve">Affligem </t>
  </si>
  <si>
    <t xml:space="preserve">Alken </t>
  </si>
  <si>
    <t xml:space="preserve">Alveringem </t>
  </si>
  <si>
    <t xml:space="preserve">Antwerpen </t>
  </si>
  <si>
    <t xml:space="preserve">Anzegem </t>
  </si>
  <si>
    <t xml:space="preserve">Ardooie </t>
  </si>
  <si>
    <t xml:space="preserve">Arendonk </t>
  </si>
  <si>
    <t xml:space="preserve">As </t>
  </si>
  <si>
    <t xml:space="preserve">Asse </t>
  </si>
  <si>
    <t xml:space="preserve">Assenede </t>
  </si>
  <si>
    <t xml:space="preserve">Avelgem </t>
  </si>
  <si>
    <t xml:space="preserve">Baarle-Hertog </t>
  </si>
  <si>
    <t xml:space="preserve">Balen </t>
  </si>
  <si>
    <t xml:space="preserve">Beernem </t>
  </si>
  <si>
    <t xml:space="preserve">Beerse </t>
  </si>
  <si>
    <t xml:space="preserve">Beersel </t>
  </si>
  <si>
    <t xml:space="preserve">Begijnendijk </t>
  </si>
  <si>
    <t xml:space="preserve">Bekkevoort </t>
  </si>
  <si>
    <t xml:space="preserve">Beringen </t>
  </si>
  <si>
    <t xml:space="preserve">Berlaar </t>
  </si>
  <si>
    <t xml:space="preserve">Berlare </t>
  </si>
  <si>
    <t xml:space="preserve">Bertem </t>
  </si>
  <si>
    <t xml:space="preserve">Bever </t>
  </si>
  <si>
    <t xml:space="preserve">Beveren </t>
  </si>
  <si>
    <t xml:space="preserve">Bierbeek </t>
  </si>
  <si>
    <t xml:space="preserve">Bilzen </t>
  </si>
  <si>
    <t xml:space="preserve">Blankenberge </t>
  </si>
  <si>
    <t xml:space="preserve">Bocholt </t>
  </si>
  <si>
    <t xml:space="preserve">Boechout </t>
  </si>
  <si>
    <t xml:space="preserve">Bonheiden </t>
  </si>
  <si>
    <t xml:space="preserve">Boom </t>
  </si>
  <si>
    <t xml:space="preserve">Boortmeerbeek </t>
  </si>
  <si>
    <t xml:space="preserve">Borgloon </t>
  </si>
  <si>
    <t xml:space="preserve">Bornem </t>
  </si>
  <si>
    <t xml:space="preserve">Borsbeek </t>
  </si>
  <si>
    <t xml:space="preserve">Boutersem </t>
  </si>
  <si>
    <t xml:space="preserve">Brakel </t>
  </si>
  <si>
    <t xml:space="preserve">Brasschaat </t>
  </si>
  <si>
    <t xml:space="preserve">Brecht </t>
  </si>
  <si>
    <t xml:space="preserve">Bredene </t>
  </si>
  <si>
    <t xml:space="preserve">Bree </t>
  </si>
  <si>
    <t xml:space="preserve">Brugge </t>
  </si>
  <si>
    <t xml:space="preserve">Buggenhout </t>
  </si>
  <si>
    <t xml:space="preserve">Damme </t>
  </si>
  <si>
    <t xml:space="preserve">De Haan </t>
  </si>
  <si>
    <t xml:space="preserve">De Panne </t>
  </si>
  <si>
    <t xml:space="preserve">De Pinte </t>
  </si>
  <si>
    <t xml:space="preserve">Deerlijk </t>
  </si>
  <si>
    <t xml:space="preserve">Deinze </t>
  </si>
  <si>
    <t xml:space="preserve">Denderleeuw </t>
  </si>
  <si>
    <t xml:space="preserve">Dendermonde </t>
  </si>
  <si>
    <t xml:space="preserve">Dentergem </t>
  </si>
  <si>
    <t xml:space="preserve">Dessel </t>
  </si>
  <si>
    <t xml:space="preserve">Destelbergen </t>
  </si>
  <si>
    <t xml:space="preserve">Diepenbeek </t>
  </si>
  <si>
    <t xml:space="preserve">Diest </t>
  </si>
  <si>
    <t xml:space="preserve">Diksmuide </t>
  </si>
  <si>
    <t xml:space="preserve">Dilbeek </t>
  </si>
  <si>
    <t xml:space="preserve">Dilsen-Stokkem </t>
  </si>
  <si>
    <t xml:space="preserve">Drogenbos </t>
  </si>
  <si>
    <t xml:space="preserve">Duffel </t>
  </si>
  <si>
    <t xml:space="preserve">Edegem </t>
  </si>
  <si>
    <t xml:space="preserve">Eeklo </t>
  </si>
  <si>
    <t xml:space="preserve">Erpe-Mere </t>
  </si>
  <si>
    <t xml:space="preserve">Essen </t>
  </si>
  <si>
    <t xml:space="preserve">Evergem </t>
  </si>
  <si>
    <t xml:space="preserve">Galmaarden </t>
  </si>
  <si>
    <t xml:space="preserve">Gavere </t>
  </si>
  <si>
    <t xml:space="preserve">Geel </t>
  </si>
  <si>
    <t xml:space="preserve">Geetbets </t>
  </si>
  <si>
    <t xml:space="preserve">Genk </t>
  </si>
  <si>
    <t xml:space="preserve">Gent </t>
  </si>
  <si>
    <t xml:space="preserve">Geraardsbergen </t>
  </si>
  <si>
    <t xml:space="preserve">Gingelom </t>
  </si>
  <si>
    <t xml:space="preserve">Gistel </t>
  </si>
  <si>
    <t xml:space="preserve">Glabbeek </t>
  </si>
  <si>
    <t xml:space="preserve">Gooik </t>
  </si>
  <si>
    <t xml:space="preserve">Grimbergen </t>
  </si>
  <si>
    <t xml:space="preserve">Grobbendonk </t>
  </si>
  <si>
    <t xml:space="preserve">Haacht </t>
  </si>
  <si>
    <t xml:space="preserve">Haaltert </t>
  </si>
  <si>
    <t xml:space="preserve">Halen </t>
  </si>
  <si>
    <t xml:space="preserve">Halle </t>
  </si>
  <si>
    <t xml:space="preserve">Ham </t>
  </si>
  <si>
    <t xml:space="preserve">Hamme </t>
  </si>
  <si>
    <t xml:space="preserve">Hamont-Achel </t>
  </si>
  <si>
    <t xml:space="preserve">Harelbeke </t>
  </si>
  <si>
    <t xml:space="preserve">Hasselt </t>
  </si>
  <si>
    <t xml:space="preserve">Hechtel-Eksel </t>
  </si>
  <si>
    <t xml:space="preserve">Heers </t>
  </si>
  <si>
    <t xml:space="preserve">Heist-Op-Den-Berg </t>
  </si>
  <si>
    <t xml:space="preserve">Hemiksem </t>
  </si>
  <si>
    <t xml:space="preserve">Herent </t>
  </si>
  <si>
    <t xml:space="preserve">Herentals </t>
  </si>
  <si>
    <t xml:space="preserve">Herenthout </t>
  </si>
  <si>
    <t xml:space="preserve">Herk-De-Stad </t>
  </si>
  <si>
    <t xml:space="preserve">Herne </t>
  </si>
  <si>
    <t xml:space="preserve">Herselt </t>
  </si>
  <si>
    <t xml:space="preserve">Herstappe </t>
  </si>
  <si>
    <t xml:space="preserve">Herzele </t>
  </si>
  <si>
    <t xml:space="preserve">Heusden-Zolder </t>
  </si>
  <si>
    <t xml:space="preserve">Heuvelland </t>
  </si>
  <si>
    <t xml:space="preserve">Hoegaarden </t>
  </si>
  <si>
    <t xml:space="preserve">Hoeilaart </t>
  </si>
  <si>
    <t xml:space="preserve">Hoeselt </t>
  </si>
  <si>
    <t xml:space="preserve">Holsbeek </t>
  </si>
  <si>
    <t xml:space="preserve">Hooglede </t>
  </si>
  <si>
    <t xml:space="preserve">Hoogstraten </t>
  </si>
  <si>
    <t xml:space="preserve">Horebeke </t>
  </si>
  <si>
    <t xml:space="preserve">Houthalen-Helchteren </t>
  </si>
  <si>
    <t xml:space="preserve">Houthulst </t>
  </si>
  <si>
    <t xml:space="preserve">Hove </t>
  </si>
  <si>
    <t xml:space="preserve">Huldenberg </t>
  </si>
  <si>
    <t xml:space="preserve">Hulshout </t>
  </si>
  <si>
    <t xml:space="preserve">Ichtegem </t>
  </si>
  <si>
    <t xml:space="preserve">Ieper </t>
  </si>
  <si>
    <t xml:space="preserve">Ingelmunster </t>
  </si>
  <si>
    <t xml:space="preserve">Izegem </t>
  </si>
  <si>
    <t xml:space="preserve">Jabbeke </t>
  </si>
  <si>
    <t xml:space="preserve">Kalmthout </t>
  </si>
  <si>
    <t xml:space="preserve">Kampenhout </t>
  </si>
  <si>
    <t xml:space="preserve">Kapellen </t>
  </si>
  <si>
    <t xml:space="preserve">Kapelle-Op-Den-Bos </t>
  </si>
  <si>
    <t xml:space="preserve">Kaprijke </t>
  </si>
  <si>
    <t xml:space="preserve">Kasterlee </t>
  </si>
  <si>
    <t xml:space="preserve">Keerbergen </t>
  </si>
  <si>
    <t xml:space="preserve">Kinrooi </t>
  </si>
  <si>
    <t xml:space="preserve">Kluisbergen </t>
  </si>
  <si>
    <t xml:space="preserve">Knesselare </t>
  </si>
  <si>
    <t xml:space="preserve">Knokke-Heist </t>
  </si>
  <si>
    <t xml:space="preserve">Koekelare </t>
  </si>
  <si>
    <t xml:space="preserve">Koksijde </t>
  </si>
  <si>
    <t xml:space="preserve">Kontich </t>
  </si>
  <si>
    <t xml:space="preserve">Kortemark </t>
  </si>
  <si>
    <t xml:space="preserve">Kortenaken </t>
  </si>
  <si>
    <t xml:space="preserve">Kortenberg </t>
  </si>
  <si>
    <t xml:space="preserve">Kortessem </t>
  </si>
  <si>
    <t xml:space="preserve">Kortrijk </t>
  </si>
  <si>
    <t xml:space="preserve">Kraainem </t>
  </si>
  <si>
    <t xml:space="preserve">Kruibeke </t>
  </si>
  <si>
    <t xml:space="preserve">Kruishoutem </t>
  </si>
  <si>
    <t xml:space="preserve">Kuurne </t>
  </si>
  <si>
    <t xml:space="preserve">Laakdal </t>
  </si>
  <si>
    <t xml:space="preserve">Laarne </t>
  </si>
  <si>
    <t xml:space="preserve">Lanaken </t>
  </si>
  <si>
    <t xml:space="preserve">Landen </t>
  </si>
  <si>
    <t xml:space="preserve">Langemark-Poelkapelle </t>
  </si>
  <si>
    <t xml:space="preserve">Lebbeke </t>
  </si>
  <si>
    <t xml:space="preserve">Lede </t>
  </si>
  <si>
    <t xml:space="preserve">Ledegem </t>
  </si>
  <si>
    <t xml:space="preserve">Lendelede </t>
  </si>
  <si>
    <t xml:space="preserve">Lennik </t>
  </si>
  <si>
    <t xml:space="preserve">Leopoldsburg </t>
  </si>
  <si>
    <t xml:space="preserve">Leuven </t>
  </si>
  <si>
    <t xml:space="preserve">Lichtervelde </t>
  </si>
  <si>
    <t xml:space="preserve">Liedekerke </t>
  </si>
  <si>
    <t xml:space="preserve">Lier </t>
  </si>
  <si>
    <t xml:space="preserve">Lierde </t>
  </si>
  <si>
    <t xml:space="preserve">Lille </t>
  </si>
  <si>
    <t xml:space="preserve">Linkebeek </t>
  </si>
  <si>
    <t xml:space="preserve">Lint </t>
  </si>
  <si>
    <t xml:space="preserve">Linter </t>
  </si>
  <si>
    <t xml:space="preserve">Lochristi </t>
  </si>
  <si>
    <t xml:space="preserve">Lokeren </t>
  </si>
  <si>
    <t xml:space="preserve">Lommel </t>
  </si>
  <si>
    <t xml:space="preserve">Londerzeel </t>
  </si>
  <si>
    <t xml:space="preserve">Lo-Reninge </t>
  </si>
  <si>
    <t xml:space="preserve">Lovendegem </t>
  </si>
  <si>
    <t xml:space="preserve">Lubbeek </t>
  </si>
  <si>
    <t xml:space="preserve">Lummen </t>
  </si>
  <si>
    <t xml:space="preserve">Maarkedal </t>
  </si>
  <si>
    <t xml:space="preserve">Maaseik </t>
  </si>
  <si>
    <t xml:space="preserve">Maasmechelen </t>
  </si>
  <si>
    <t xml:space="preserve">Machelen </t>
  </si>
  <si>
    <t xml:space="preserve">Maldegem </t>
  </si>
  <si>
    <t xml:space="preserve">Malle </t>
  </si>
  <si>
    <t xml:space="preserve">Mechelen </t>
  </si>
  <si>
    <t xml:space="preserve">Meerhout </t>
  </si>
  <si>
    <t xml:space="preserve">Meeuwen-Gruitrode </t>
  </si>
  <si>
    <t xml:space="preserve">Meise </t>
  </si>
  <si>
    <t xml:space="preserve">Melle </t>
  </si>
  <si>
    <t xml:space="preserve">Menen </t>
  </si>
  <si>
    <t xml:space="preserve">Merchtem </t>
  </si>
  <si>
    <t xml:space="preserve">Merelbeke </t>
  </si>
  <si>
    <t xml:space="preserve">Merksplas </t>
  </si>
  <si>
    <t xml:space="preserve">Mesen </t>
  </si>
  <si>
    <t xml:space="preserve">Meulebeke </t>
  </si>
  <si>
    <t xml:space="preserve">Middelkerke </t>
  </si>
  <si>
    <t xml:space="preserve">Moerbeke </t>
  </si>
  <si>
    <t xml:space="preserve">Mol </t>
  </si>
  <si>
    <t xml:space="preserve">Moorslede </t>
  </si>
  <si>
    <t xml:space="preserve">Mortsel </t>
  </si>
  <si>
    <t xml:space="preserve">Nazareth </t>
  </si>
  <si>
    <t xml:space="preserve">Neerpelt </t>
  </si>
  <si>
    <t xml:space="preserve">Nevele </t>
  </si>
  <si>
    <t xml:space="preserve">Niel </t>
  </si>
  <si>
    <t xml:space="preserve">Nieuwerkerken </t>
  </si>
  <si>
    <t xml:space="preserve">Nieuwpoort </t>
  </si>
  <si>
    <t xml:space="preserve">Nijlen </t>
  </si>
  <si>
    <t xml:space="preserve">Ninove </t>
  </si>
  <si>
    <t xml:space="preserve">Olen </t>
  </si>
  <si>
    <t xml:space="preserve">Oostende </t>
  </si>
  <si>
    <t xml:space="preserve">Oosterzele </t>
  </si>
  <si>
    <t xml:space="preserve">Oostkamp </t>
  </si>
  <si>
    <t xml:space="preserve">Oostrozebeke </t>
  </si>
  <si>
    <t xml:space="preserve">Opglabbeek </t>
  </si>
  <si>
    <t xml:space="preserve">Opwijk </t>
  </si>
  <si>
    <t xml:space="preserve">Oudenaarde </t>
  </si>
  <si>
    <t xml:space="preserve">Oudenburg </t>
  </si>
  <si>
    <t xml:space="preserve">Oud-Heverlee </t>
  </si>
  <si>
    <t xml:space="preserve">Oud-Turnhout </t>
  </si>
  <si>
    <t xml:space="preserve">Overijse </t>
  </si>
  <si>
    <t xml:space="preserve">Overpelt </t>
  </si>
  <si>
    <t xml:space="preserve">Peer </t>
  </si>
  <si>
    <t xml:space="preserve">Pepingen </t>
  </si>
  <si>
    <t xml:space="preserve">Pittem </t>
  </si>
  <si>
    <t xml:space="preserve">Poperinge </t>
  </si>
  <si>
    <t xml:space="preserve">Putte </t>
  </si>
  <si>
    <t xml:space="preserve">Puurs </t>
  </si>
  <si>
    <t xml:space="preserve">Ranst </t>
  </si>
  <si>
    <t xml:space="preserve">Ravels </t>
  </si>
  <si>
    <t xml:space="preserve">Retie </t>
  </si>
  <si>
    <t xml:space="preserve">Riemst </t>
  </si>
  <si>
    <t xml:space="preserve">Rijkevorsel </t>
  </si>
  <si>
    <t xml:space="preserve">Roeselare </t>
  </si>
  <si>
    <t xml:space="preserve">Ronse </t>
  </si>
  <si>
    <t xml:space="preserve">Roosdaal </t>
  </si>
  <si>
    <t xml:space="preserve">Rotselaar </t>
  </si>
  <si>
    <t xml:space="preserve">Ruiselede </t>
  </si>
  <si>
    <t xml:space="preserve">Rumst </t>
  </si>
  <si>
    <t xml:space="preserve">Schelle </t>
  </si>
  <si>
    <t xml:space="preserve">Scherpenheuvel-Zichem </t>
  </si>
  <si>
    <t xml:space="preserve">Schilde </t>
  </si>
  <si>
    <t xml:space="preserve">Schoten </t>
  </si>
  <si>
    <t xml:space="preserve">Sint-Amands </t>
  </si>
  <si>
    <t xml:space="preserve">Sint-Genesius-Rode </t>
  </si>
  <si>
    <t xml:space="preserve">Sint-Gillis-Waas </t>
  </si>
  <si>
    <t xml:space="preserve">Sint-Katelijne-Waver </t>
  </si>
  <si>
    <t xml:space="preserve">Sint-Laureins </t>
  </si>
  <si>
    <t xml:space="preserve">Sint-Lievens-Houtem </t>
  </si>
  <si>
    <t xml:space="preserve">Sint-Martens-Latem </t>
  </si>
  <si>
    <t xml:space="preserve">Sint-Niklaas </t>
  </si>
  <si>
    <t xml:space="preserve">Sint-Pieters-Leeuw </t>
  </si>
  <si>
    <t xml:space="preserve">Sint-Truiden </t>
  </si>
  <si>
    <t xml:space="preserve">Spiere-Helkijn </t>
  </si>
  <si>
    <t xml:space="preserve">Stabroek </t>
  </si>
  <si>
    <t xml:space="preserve">Staden </t>
  </si>
  <si>
    <t xml:space="preserve">Steenokkerzeel </t>
  </si>
  <si>
    <t xml:space="preserve">Stekene </t>
  </si>
  <si>
    <t xml:space="preserve">Temse </t>
  </si>
  <si>
    <t xml:space="preserve">Ternat </t>
  </si>
  <si>
    <t xml:space="preserve">Tervuren </t>
  </si>
  <si>
    <t xml:space="preserve">Tessenderlo </t>
  </si>
  <si>
    <t xml:space="preserve">Tielt </t>
  </si>
  <si>
    <t xml:space="preserve">Tielt-Winge </t>
  </si>
  <si>
    <t xml:space="preserve">Tienen </t>
  </si>
  <si>
    <t xml:space="preserve">Tongeren </t>
  </si>
  <si>
    <t xml:space="preserve">Torhout </t>
  </si>
  <si>
    <t xml:space="preserve">Tremelo </t>
  </si>
  <si>
    <t xml:space="preserve">Turnhout </t>
  </si>
  <si>
    <t xml:space="preserve">Veurne </t>
  </si>
  <si>
    <t xml:space="preserve">Vilvoorde </t>
  </si>
  <si>
    <t xml:space="preserve">Vleteren </t>
  </si>
  <si>
    <t xml:space="preserve">Voeren </t>
  </si>
  <si>
    <t xml:space="preserve">Vorselaar </t>
  </si>
  <si>
    <t xml:space="preserve">Vosselaar </t>
  </si>
  <si>
    <t xml:space="preserve">Waarschoot </t>
  </si>
  <si>
    <t xml:space="preserve">Waasmunster </t>
  </si>
  <si>
    <t xml:space="preserve">Wachtebeke </t>
  </si>
  <si>
    <t xml:space="preserve">Waregem </t>
  </si>
  <si>
    <t xml:space="preserve">Wellen </t>
  </si>
  <si>
    <t xml:space="preserve">Wemmel </t>
  </si>
  <si>
    <t xml:space="preserve">Wervik </t>
  </si>
  <si>
    <t xml:space="preserve">Westerlo </t>
  </si>
  <si>
    <t xml:space="preserve">Wetteren </t>
  </si>
  <si>
    <t xml:space="preserve">Wevelgem </t>
  </si>
  <si>
    <t xml:space="preserve">Wezembeek-Oppem </t>
  </si>
  <si>
    <t xml:space="preserve">Wichelen </t>
  </si>
  <si>
    <t xml:space="preserve">Wielsbeke </t>
  </si>
  <si>
    <t xml:space="preserve">Wijnegem </t>
  </si>
  <si>
    <t xml:space="preserve">Willebroek </t>
  </si>
  <si>
    <t xml:space="preserve">Wingene </t>
  </si>
  <si>
    <t xml:space="preserve">Wommelgem </t>
  </si>
  <si>
    <t xml:space="preserve">Wortegem-Petegem </t>
  </si>
  <si>
    <t xml:space="preserve">Wuustwezel </t>
  </si>
  <si>
    <t xml:space="preserve">Zandhoven </t>
  </si>
  <si>
    <t xml:space="preserve">Zaventem </t>
  </si>
  <si>
    <t xml:space="preserve">Zedelgem </t>
  </si>
  <si>
    <t xml:space="preserve">Zele </t>
  </si>
  <si>
    <t xml:space="preserve">Zelzate </t>
  </si>
  <si>
    <t xml:space="preserve">Zemst </t>
  </si>
  <si>
    <t xml:space="preserve">Zingem </t>
  </si>
  <si>
    <t xml:space="preserve">Zoersel </t>
  </si>
  <si>
    <t xml:space="preserve">Zomergem </t>
  </si>
  <si>
    <t xml:space="preserve">Zonhoven </t>
  </si>
  <si>
    <t xml:space="preserve">Zonnebeke </t>
  </si>
  <si>
    <t xml:space="preserve">Zottegem </t>
  </si>
  <si>
    <t xml:space="preserve">Zoutleeuw </t>
  </si>
  <si>
    <t xml:space="preserve">Zuienkerke </t>
  </si>
  <si>
    <t xml:space="preserve">Zulte </t>
  </si>
  <si>
    <t xml:space="preserve">Zutendaal </t>
  </si>
  <si>
    <t xml:space="preserve">Zwalm </t>
  </si>
  <si>
    <t xml:space="preserve">Zwevegem </t>
  </si>
  <si>
    <t xml:space="preserve">Zwijndrecht </t>
  </si>
  <si>
    <t>18-34 vh</t>
  </si>
  <si>
    <t>18-34 bev</t>
  </si>
  <si>
    <t>50+ bev</t>
  </si>
  <si>
    <t>50+ vh</t>
  </si>
  <si>
    <t>18-49 bev</t>
  </si>
  <si>
    <t>18-49 vh</t>
  </si>
  <si>
    <t>Totaal</t>
  </si>
  <si>
    <t>Tot. Bev.</t>
  </si>
  <si>
    <t>Tot. VH</t>
  </si>
  <si>
    <t>0-18 bev</t>
  </si>
  <si>
    <t>0-18 vh</t>
  </si>
  <si>
    <t>00-05 vh</t>
  </si>
  <si>
    <t>% VH-00-05</t>
  </si>
  <si>
    <t>% VH-Tot</t>
  </si>
  <si>
    <t>% VH-06-10</t>
  </si>
  <si>
    <t>% VH-11-17</t>
  </si>
  <si>
    <t>% VH-18-24</t>
  </si>
  <si>
    <t>Prov</t>
  </si>
  <si>
    <t>% VH-25-34</t>
  </si>
  <si>
    <t>% VH-35-49</t>
  </si>
  <si>
    <t>% VH-50-64</t>
  </si>
  <si>
    <t>% VH-65-79</t>
  </si>
  <si>
    <t>% VH-80+</t>
  </si>
  <si>
    <t>% VH-00-18</t>
  </si>
  <si>
    <t>% VH-18-34</t>
  </si>
  <si>
    <t>% VH-18-49</t>
  </si>
  <si>
    <t>% VH-50+</t>
  </si>
  <si>
    <t>Subtot</t>
  </si>
  <si>
    <t>-25 jaar</t>
  </si>
  <si>
    <t>-25-64 jaar</t>
  </si>
  <si>
    <t>65+</t>
  </si>
  <si>
    <t>Antw</t>
  </si>
  <si>
    <t>Vl. Br.</t>
  </si>
  <si>
    <t>W-Vl.</t>
  </si>
  <si>
    <t>O-Vl.</t>
  </si>
  <si>
    <t>Limb.</t>
  </si>
  <si>
    <t>Vlaams gewest</t>
  </si>
  <si>
    <t xml:space="preserve">  Antwerpen</t>
  </si>
  <si>
    <t xml:space="preserve">  Vlaams Brabant</t>
  </si>
  <si>
    <t xml:space="preserve">  Oost-Vlaanderen</t>
  </si>
  <si>
    <t xml:space="preserve">  Limburg</t>
  </si>
  <si>
    <t xml:space="preserve">  West-Vlaanderen</t>
  </si>
  <si>
    <t>Formule</t>
  </si>
  <si>
    <t>Plakken hierboven op rij nr. 2</t>
  </si>
  <si>
    <t>00-05</t>
  </si>
  <si>
    <t>18-24</t>
  </si>
  <si>
    <t>25-34</t>
  </si>
  <si>
    <t>35-49</t>
  </si>
  <si>
    <t>50-64</t>
  </si>
  <si>
    <t>65-79</t>
  </si>
  <si>
    <t>80+</t>
  </si>
  <si>
    <t>vergeleken met Vlaams gewest</t>
  </si>
  <si>
    <t>25+</t>
  </si>
  <si>
    <t>06-17</t>
  </si>
  <si>
    <t>06-17 bev</t>
  </si>
  <si>
    <t>06-17VH</t>
  </si>
  <si>
    <t>25+ bev</t>
  </si>
  <si>
    <t>25+ vh</t>
  </si>
  <si>
    <t>% VH25+</t>
  </si>
  <si>
    <t>%VH 06-17</t>
  </si>
  <si>
    <t>Leeftijdsgroepen 0-5, 6-17, 18-24 en 25+</t>
  </si>
  <si>
    <t>Leeftkijdsgroepen -25, 26-64 en 65+</t>
  </si>
  <si>
    <t>% VH25-49</t>
  </si>
  <si>
    <t>25-49 vh</t>
  </si>
  <si>
    <t>25-49-bev</t>
  </si>
  <si>
    <t>-25 bev</t>
  </si>
  <si>
    <t>-25 vh</t>
  </si>
  <si>
    <t>% VH-25</t>
  </si>
  <si>
    <t>0-24</t>
  </si>
  <si>
    <t>50+</t>
  </si>
  <si>
    <t>25-49</t>
  </si>
  <si>
    <t>18+ bev</t>
  </si>
  <si>
    <t>18+ vh</t>
  </si>
  <si>
    <t>% VH-18+</t>
  </si>
  <si>
    <t>% VH-06-11</t>
  </si>
  <si>
    <t>06-11</t>
  </si>
  <si>
    <t>12-17</t>
  </si>
  <si>
    <t>Brussels gewest</t>
  </si>
  <si>
    <t xml:space="preserve">  Anderlecht</t>
  </si>
  <si>
    <t xml:space="preserve">  Brussel</t>
  </si>
  <si>
    <t xml:space="preserve">  Elsene</t>
  </si>
  <si>
    <t xml:space="preserve">  Etterbeek</t>
  </si>
  <si>
    <t xml:space="preserve">  Evere</t>
  </si>
  <si>
    <t xml:space="preserve">  Ganshoren</t>
  </si>
  <si>
    <t xml:space="preserve">  Jette</t>
  </si>
  <si>
    <t xml:space="preserve">  Koekelberg</t>
  </si>
  <si>
    <t xml:space="preserve">  Schaarbeek</t>
  </si>
  <si>
    <t xml:space="preserve">  Sint-Agatha-Berchem</t>
  </si>
  <si>
    <t xml:space="preserve">  Sint-Gillis</t>
  </si>
  <si>
    <t xml:space="preserve">  Sint-Jans-Molenbeek</t>
  </si>
  <si>
    <t xml:space="preserve">  Sint-Joost-ten-Node</t>
  </si>
  <si>
    <t xml:space="preserve">  Sint-Lambrechts-Woluwe</t>
  </si>
  <si>
    <t xml:space="preserve">  Sint-Pieters-Woluwe</t>
  </si>
  <si>
    <t xml:space="preserve">  Ukkel</t>
  </si>
  <si>
    <t xml:space="preserve">  Vorst</t>
  </si>
  <si>
    <t xml:space="preserve">  Watermaal-Bosvoorde</t>
  </si>
  <si>
    <t xml:space="preserve"> 0-5, 6-11, 12-17, 18-24, 25,34, 35-49, 50-64, 65-79, 80+</t>
  </si>
  <si>
    <t xml:space="preserve">  Brussels gewest</t>
  </si>
  <si>
    <t>Buitenlandse  Herkomst naar gemeente en leeftijd in het Vlaams (2015) en Brussels gewest (2016)</t>
  </si>
  <si>
    <t>% VH-12-17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</si>
</sst>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%"/>
  </numFmts>
  <fonts count="9"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sz val="5"/>
      <name val="Arial"/>
      <family val="0"/>
    </font>
    <font>
      <b/>
      <sz val="10"/>
      <name val="Arial"/>
      <family val="2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1" fillId="2" borderId="5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164" fontId="4" fillId="2" borderId="1" xfId="0" applyNumberFormat="1" applyFon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3" fontId="2" fillId="2" borderId="11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1" fillId="2" borderId="1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164" fontId="1" fillId="2" borderId="1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0" fillId="2" borderId="11" xfId="0" applyNumberFormat="1" applyFill="1" applyBorder="1" applyAlignment="1">
      <alignment/>
    </xf>
    <xf numFmtId="3" fontId="2" fillId="2" borderId="12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64" fontId="0" fillId="2" borderId="12" xfId="0" applyNumberFormat="1" applyFill="1" applyBorder="1" applyAlignment="1">
      <alignment/>
    </xf>
    <xf numFmtId="0" fontId="0" fillId="2" borderId="0" xfId="0" applyFill="1" applyAlignment="1">
      <alignment/>
    </xf>
    <xf numFmtId="3" fontId="4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0" fontId="4" fillId="2" borderId="1" xfId="0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1" xfId="0" applyFill="1" applyBorder="1" applyAlignment="1">
      <alignment/>
    </xf>
    <xf numFmtId="49" fontId="1" fillId="2" borderId="4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Buitebnlandse Herkomst naar leeftijdsgroepen - 2016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6"/>
          <c:w val="0.9067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'Grafieken-Brussels'!$AE$6</c:f>
              <c:strCache>
                <c:ptCount val="1"/>
                <c:pt idx="0">
                  <c:v>  Anderlecht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'Grafieken-Brussels'!$AF$5:$AP$5</c:f>
              <c:strCache/>
            </c:strRef>
          </c:cat>
          <c:val>
            <c:numRef>
              <c:f>'Grafieken-Brussels'!$AF$6:$AP$6</c:f>
              <c:numCache/>
            </c:numRef>
          </c:val>
        </c:ser>
        <c:gapWidth val="100"/>
        <c:axId val="54646426"/>
        <c:axId val="22055787"/>
      </c:bar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055787"/>
        <c:crosses val="autoZero"/>
        <c:auto val="1"/>
        <c:lblOffset val="100"/>
        <c:noMultiLvlLbl val="0"/>
      </c:catAx>
      <c:valAx>
        <c:axId val="22055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64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"/>
          <c:y val="0.11825"/>
          <c:w val="0.34275"/>
          <c:h val="0.098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Buitenlandse Herkomst naar leeftijdsgroepen - 2015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55"/>
          <c:w val="0.9067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'Grafieken-Vlaams'!$AE$18</c:f>
              <c:strCache>
                <c:ptCount val="1"/>
                <c:pt idx="0">
                  <c:v>Antwerpen 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'Grafieken-Vlaams'!$AF$17:$AJ$17</c:f>
              <c:strCache/>
            </c:strRef>
          </c:cat>
          <c:val>
            <c:numRef>
              <c:f>'Grafieken-Vlaams'!$AF$18:$AJ$18</c:f>
              <c:numCache/>
            </c:numRef>
          </c:val>
        </c:ser>
        <c:axId val="23562388"/>
        <c:axId val="10734901"/>
      </c:barChart>
      <c:catAx>
        <c:axId val="235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734901"/>
        <c:crosses val="autoZero"/>
        <c:auto val="1"/>
        <c:lblOffset val="100"/>
        <c:noMultiLvlLbl val="0"/>
      </c:catAx>
      <c:valAx>
        <c:axId val="10734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356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5"/>
          <c:y val="0.14225"/>
          <c:w val="0.307"/>
          <c:h val="0.093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Buitenlandse Herkomst naar leeftijdsgroepen - 2015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5"/>
          <c:w val="0.9067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'Grafieken-Vlaams'!$AE$13</c:f>
              <c:strCache>
                <c:ptCount val="1"/>
                <c:pt idx="0">
                  <c:v>Antwerpen 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'Grafieken-Vlaams'!$AF$12:$AK$12</c:f>
              <c:strCache/>
            </c:strRef>
          </c:cat>
          <c:val>
            <c:numRef>
              <c:f>'Grafieken-Vlaams'!$AF$13:$AK$13</c:f>
              <c:numCache/>
            </c:numRef>
          </c:val>
        </c:ser>
        <c:ser>
          <c:idx val="1"/>
          <c:order val="1"/>
          <c:tx>
            <c:strRef>
              <c:f>'Grafieken-Vlaams'!$AE$14</c:f>
              <c:strCache>
                <c:ptCount val="1"/>
                <c:pt idx="0">
                  <c:v>Vlaams gewest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'Grafieken-Vlaams'!$AF$12:$AK$12</c:f>
              <c:strCache/>
            </c:strRef>
          </c:cat>
          <c:val>
            <c:numRef>
              <c:f>'Grafieken-Vlaams'!$AF$14:$AK$14</c:f>
              <c:numCache/>
            </c:numRef>
          </c:val>
        </c:ser>
        <c:gapWidth val="170"/>
        <c:axId val="29505246"/>
        <c:axId val="64220623"/>
      </c:bar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220623"/>
        <c:crosses val="autoZero"/>
        <c:auto val="1"/>
        <c:lblOffset val="100"/>
        <c:noMultiLvlLbl val="0"/>
      </c:catAx>
      <c:valAx>
        <c:axId val="64220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505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05"/>
          <c:y val="0.13775"/>
          <c:w val="0.406"/>
          <c:h val="0.12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Buitebnlandse  Herkomst naar leeftijdsgroepen - 2015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5"/>
          <c:w val="0.9067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'Grafieken-Vlaams'!$AE$18</c:f>
              <c:strCache>
                <c:ptCount val="1"/>
                <c:pt idx="0">
                  <c:v>Antwerpen 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'Grafieken-Vlaams'!$AF$17:$AJ$17</c:f>
              <c:strCache/>
            </c:strRef>
          </c:cat>
          <c:val>
            <c:numRef>
              <c:f>'Grafieken-Vlaams'!$AF$18:$AJ$18</c:f>
              <c:numCache/>
            </c:numRef>
          </c:val>
        </c:ser>
        <c:ser>
          <c:idx val="1"/>
          <c:order val="1"/>
          <c:tx>
            <c:strRef>
              <c:f>'Grafieken-Vlaams'!$AE$19</c:f>
              <c:strCache>
                <c:ptCount val="1"/>
                <c:pt idx="0">
                  <c:v>Vlaams gewest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'Grafieken-Vlaams'!$AF$17:$AJ$17</c:f>
              <c:strCache/>
            </c:strRef>
          </c:cat>
          <c:val>
            <c:numRef>
              <c:f>'Grafieken-Vlaams'!$AF$19:$AJ$19</c:f>
              <c:numCache/>
            </c:numRef>
          </c:val>
        </c:ser>
        <c:axId val="41114696"/>
        <c:axId val="34487945"/>
      </c:bar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487945"/>
        <c:crosses val="autoZero"/>
        <c:auto val="1"/>
        <c:lblOffset val="100"/>
        <c:noMultiLvlLbl val="0"/>
      </c:catAx>
      <c:valAx>
        <c:axId val="34487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1114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"/>
          <c:y val="0.14175"/>
          <c:w val="0.341"/>
          <c:h val="0.129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Buitenlandse Herkomst naar leeftijdsgroepen - 20156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55"/>
          <c:w val="0.9067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'Grafieken-Brussels'!$AE$6</c:f>
              <c:strCache>
                <c:ptCount val="1"/>
                <c:pt idx="0">
                  <c:v>  Anderlecht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'Grafieken-Brussels'!$AF$5:$AP$5</c:f>
              <c:strCache/>
            </c:strRef>
          </c:cat>
          <c:val>
            <c:numRef>
              <c:f>'Grafieken-Brussels'!$AF$6:$AP$6</c:f>
              <c:numCache/>
            </c:numRef>
          </c:val>
        </c:ser>
        <c:ser>
          <c:idx val="1"/>
          <c:order val="1"/>
          <c:tx>
            <c:v>  Brussels gewest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'Grafieken-Brussels'!$AF$5:$AP$5</c:f>
              <c:strCache/>
            </c:strRef>
          </c:cat>
          <c:val>
            <c:numRef>
              <c:f>'Grafieken-Brussels'!$AF$7:$AP$7</c:f>
              <c:numCache/>
            </c:numRef>
          </c:val>
        </c:ser>
        <c:gapWidth val="70"/>
        <c:axId val="64284356"/>
        <c:axId val="41688293"/>
      </c:bar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1688293"/>
        <c:crosses val="autoZero"/>
        <c:auto val="1"/>
        <c:lblOffset val="100"/>
        <c:noMultiLvlLbl val="0"/>
      </c:catAx>
      <c:valAx>
        <c:axId val="41688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284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5"/>
          <c:y val="0.11375"/>
          <c:w val="0.372"/>
          <c:h val="0.134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Buitenlandse  Herkomst naar leeftijdsgroepen - 2016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55"/>
          <c:w val="0.9067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'Grafieken-Brussels'!$AE$13</c:f>
              <c:strCache>
                <c:ptCount val="1"/>
                <c:pt idx="0">
                  <c:v>  Anderlecht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'Grafieken-Brussels'!$AF$12:$AK$12</c:f>
              <c:strCache/>
            </c:strRef>
          </c:cat>
          <c:val>
            <c:numRef>
              <c:f>'Grafieken-Brussels'!$AF$13:$AK$13</c:f>
              <c:numCache/>
            </c:numRef>
          </c:val>
        </c:ser>
        <c:gapWidth val="170"/>
        <c:axId val="39650318"/>
        <c:axId val="21308543"/>
      </c:bar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1308543"/>
        <c:crosses val="autoZero"/>
        <c:auto val="1"/>
        <c:lblOffset val="100"/>
        <c:noMultiLvlLbl val="0"/>
      </c:catAx>
      <c:valAx>
        <c:axId val="21308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650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126"/>
          <c:w val="0.3745"/>
          <c:h val="0.09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Buitenlandse Herkomst naar leeftijdsgroepen - 2016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55"/>
          <c:w val="0.9067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'Grafieken-Brussels'!$AE$18</c:f>
              <c:strCache>
                <c:ptCount val="1"/>
                <c:pt idx="0">
                  <c:v>  Anderlecht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'Grafieken-Brussels'!$AF$17:$AJ$17</c:f>
              <c:strCache/>
            </c:strRef>
          </c:cat>
          <c:val>
            <c:numRef>
              <c:f>'Grafieken-Brussels'!$AF$18:$AJ$18</c:f>
              <c:numCache/>
            </c:numRef>
          </c:val>
        </c:ser>
        <c:axId val="57559160"/>
        <c:axId val="48270393"/>
      </c:bar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270393"/>
        <c:crosses val="autoZero"/>
        <c:auto val="1"/>
        <c:lblOffset val="100"/>
        <c:noMultiLvlLbl val="0"/>
      </c:catAx>
      <c:valAx>
        <c:axId val="48270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559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5"/>
          <c:y val="0.11375"/>
          <c:w val="0.379"/>
          <c:h val="0.093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Buitenlandse Herkomst naar leeftijdsgroepen - 2016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5"/>
          <c:w val="0.9067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'Grafieken-Brussels'!$AE$13</c:f>
              <c:strCache>
                <c:ptCount val="1"/>
                <c:pt idx="0">
                  <c:v>  Anderlecht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'Grafieken-Brussels'!$AF$12:$AK$12</c:f>
              <c:strCache/>
            </c:strRef>
          </c:cat>
          <c:val>
            <c:numRef>
              <c:f>'Grafieken-Brussels'!$AF$13:$AK$13</c:f>
              <c:numCache/>
            </c:numRef>
          </c:val>
        </c:ser>
        <c:ser>
          <c:idx val="1"/>
          <c:order val="1"/>
          <c:tx>
            <c:strRef>
              <c:f>'Grafieken-Brussels'!$AE$14</c:f>
              <c:strCache>
                <c:ptCount val="1"/>
                <c:pt idx="0">
                  <c:v>  Brussels gewest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'Grafieken-Brussels'!$AF$12:$AK$12</c:f>
              <c:strCache/>
            </c:strRef>
          </c:cat>
          <c:val>
            <c:numRef>
              <c:f>'Grafieken-Brussels'!$AF$14:$AK$14</c:f>
              <c:numCache/>
            </c:numRef>
          </c:val>
        </c:ser>
        <c:gapWidth val="170"/>
        <c:axId val="31780354"/>
        <c:axId val="17587731"/>
      </c:bar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7587731"/>
        <c:crosses val="autoZero"/>
        <c:auto val="1"/>
        <c:lblOffset val="100"/>
        <c:noMultiLvlLbl val="0"/>
      </c:catAx>
      <c:valAx>
        <c:axId val="17587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78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75"/>
          <c:y val="0.11325"/>
          <c:w val="0.406"/>
          <c:h val="0.12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Buitenlandse Herkomst naar leeftijdsgroepen - 2016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5"/>
          <c:w val="0.9067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'Grafieken-Brussels'!$AE$18</c:f>
              <c:strCache>
                <c:ptCount val="1"/>
                <c:pt idx="0">
                  <c:v>  Anderlecht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'Grafieken-Brussels'!$AF$17:$AJ$17</c:f>
              <c:strCache/>
            </c:strRef>
          </c:cat>
          <c:val>
            <c:numRef>
              <c:f>'Grafieken-Brussels'!$AF$18:$AJ$18</c:f>
              <c:numCache/>
            </c:numRef>
          </c:val>
        </c:ser>
        <c:ser>
          <c:idx val="1"/>
          <c:order val="1"/>
          <c:tx>
            <c:strRef>
              <c:f>'Grafieken-Brussels'!$AE$19</c:f>
              <c:strCache>
                <c:ptCount val="1"/>
                <c:pt idx="0">
                  <c:v>  Brussels gewest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'Grafieken-Brussels'!$AF$17:$AJ$17</c:f>
              <c:strCache/>
            </c:strRef>
          </c:cat>
          <c:val>
            <c:numRef>
              <c:f>'Grafieken-Brussels'!$AF$19:$AJ$19</c:f>
              <c:numCache/>
            </c:numRef>
          </c:val>
        </c:ser>
        <c:axId val="24071852"/>
        <c:axId val="15320077"/>
      </c:bar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320077"/>
        <c:crosses val="autoZero"/>
        <c:auto val="1"/>
        <c:lblOffset val="100"/>
        <c:noMultiLvlLbl val="0"/>
      </c:catAx>
      <c:valAx>
        <c:axId val="15320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407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25"/>
          <c:y val="0.093"/>
          <c:w val="0.406"/>
          <c:h val="0.129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Buitenlandse Herkomst naar leeftijdsgroepen - 2016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6"/>
          <c:w val="0.9067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'Grafieken-Vlaams'!$AE$6</c:f>
              <c:strCache>
                <c:ptCount val="1"/>
                <c:pt idx="0">
                  <c:v>Antwerpen 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'Grafieken-Vlaams'!$AF$5:$AP$5</c:f>
              <c:strCache/>
            </c:strRef>
          </c:cat>
          <c:val>
            <c:numRef>
              <c:f>'Grafieken-Vlaams'!$AF$6:$AP$6</c:f>
              <c:numCache/>
            </c:numRef>
          </c:val>
        </c:ser>
        <c:gapWidth val="100"/>
        <c:axId val="3662966"/>
        <c:axId val="32966695"/>
      </c:barChart>
      <c:catAx>
        <c:axId val="36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966695"/>
        <c:crosses val="autoZero"/>
        <c:auto val="1"/>
        <c:lblOffset val="100"/>
        <c:noMultiLvlLbl val="0"/>
      </c:catAx>
      <c:valAx>
        <c:axId val="3296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662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"/>
          <c:y val="0.1305"/>
          <c:w val="0.34275"/>
          <c:h val="0.098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Buitenlandse Herkomst naar leeftijdsgroepen - 2015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55"/>
          <c:w val="0.9067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'Grafieken-Vlaams'!$AE$6</c:f>
              <c:strCache>
                <c:ptCount val="1"/>
                <c:pt idx="0">
                  <c:v>Antwerpen 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'Grafieken-Vlaams'!$AF$5:$AP$5</c:f>
              <c:strCache/>
            </c:strRef>
          </c:cat>
          <c:val>
            <c:numRef>
              <c:f>'Grafieken-Vlaams'!$AF$6:$AP$6</c:f>
              <c:numCache/>
            </c:numRef>
          </c:val>
        </c:ser>
        <c:ser>
          <c:idx val="1"/>
          <c:order val="1"/>
          <c:tx>
            <c:v>Vlaams gewest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'Grafieken-Vlaams'!$AF$5:$AP$5</c:f>
              <c:strCache/>
            </c:strRef>
          </c:cat>
          <c:val>
            <c:numRef>
              <c:f>'Grafieken-Vlaams'!$AF$7:$AP$7</c:f>
              <c:numCache/>
            </c:numRef>
          </c:val>
        </c:ser>
        <c:gapWidth val="70"/>
        <c:axId val="28264800"/>
        <c:axId val="53056609"/>
      </c:barChart>
      <c:catAx>
        <c:axId val="2826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3056609"/>
        <c:crosses val="autoZero"/>
        <c:auto val="1"/>
        <c:lblOffset val="100"/>
        <c:noMultiLvlLbl val="0"/>
      </c:catAx>
      <c:valAx>
        <c:axId val="53056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26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125"/>
          <c:y val="0.13825"/>
          <c:w val="0.372"/>
          <c:h val="0.134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Buitenlandse Herkomst naar leeftijdsgroepen - 2016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55"/>
          <c:w val="0.9067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'Grafieken-Vlaams'!$AE$13</c:f>
              <c:strCache>
                <c:ptCount val="1"/>
                <c:pt idx="0">
                  <c:v>Antwerpen 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'Grafieken-Vlaams'!$AF$12:$AK$12</c:f>
              <c:strCache/>
            </c:strRef>
          </c:cat>
          <c:val>
            <c:numRef>
              <c:f>'Grafieken-Vlaams'!$AF$13:$AK$13</c:f>
              <c:numCache/>
            </c:numRef>
          </c:val>
        </c:ser>
        <c:gapWidth val="170"/>
        <c:axId val="7747434"/>
        <c:axId val="2618043"/>
      </c:barChart>
      <c:catAx>
        <c:axId val="774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618043"/>
        <c:crosses val="autoZero"/>
        <c:auto val="1"/>
        <c:lblOffset val="100"/>
        <c:noMultiLvlLbl val="0"/>
      </c:catAx>
      <c:valAx>
        <c:axId val="2618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7747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5"/>
          <c:y val="0.13"/>
          <c:w val="0.32325"/>
          <c:h val="0.09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523875</xdr:colOff>
      <xdr:row>6</xdr:row>
      <xdr:rowOff>9525</xdr:rowOff>
    </xdr:from>
    <xdr:to>
      <xdr:col>22</xdr:col>
      <xdr:colOff>428625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9667875" y="781050"/>
        <a:ext cx="41719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571500</xdr:colOff>
      <xdr:row>24</xdr:row>
      <xdr:rowOff>142875</xdr:rowOff>
    </xdr:from>
    <xdr:to>
      <xdr:col>22</xdr:col>
      <xdr:colOff>485775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9715500" y="3667125"/>
        <a:ext cx="41814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5</xdr:row>
      <xdr:rowOff>85725</xdr:rowOff>
    </xdr:from>
    <xdr:to>
      <xdr:col>15</xdr:col>
      <xdr:colOff>85725</xdr:colOff>
      <xdr:row>21</xdr:row>
      <xdr:rowOff>76200</xdr:rowOff>
    </xdr:to>
    <xdr:graphicFrame>
      <xdr:nvGraphicFramePr>
        <xdr:cNvPr id="3" name="Chart 3"/>
        <xdr:cNvGraphicFramePr/>
      </xdr:nvGraphicFramePr>
      <xdr:xfrm>
        <a:off x="5048250" y="704850"/>
        <a:ext cx="418147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514350</xdr:colOff>
      <xdr:row>5</xdr:row>
      <xdr:rowOff>95250</xdr:rowOff>
    </xdr:from>
    <xdr:to>
      <xdr:col>7</xdr:col>
      <xdr:colOff>428625</xdr:colOff>
      <xdr:row>21</xdr:row>
      <xdr:rowOff>85725</xdr:rowOff>
    </xdr:to>
    <xdr:graphicFrame>
      <xdr:nvGraphicFramePr>
        <xdr:cNvPr id="4" name="Chart 4"/>
        <xdr:cNvGraphicFramePr/>
      </xdr:nvGraphicFramePr>
      <xdr:xfrm>
        <a:off x="514350" y="714375"/>
        <a:ext cx="418147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200025</xdr:colOff>
      <xdr:row>24</xdr:row>
      <xdr:rowOff>133350</xdr:rowOff>
    </xdr:from>
    <xdr:to>
      <xdr:col>15</xdr:col>
      <xdr:colOff>123825</xdr:colOff>
      <xdr:row>40</xdr:row>
      <xdr:rowOff>133350</xdr:rowOff>
    </xdr:to>
    <xdr:graphicFrame>
      <xdr:nvGraphicFramePr>
        <xdr:cNvPr id="5" name="Chart 5"/>
        <xdr:cNvGraphicFramePr/>
      </xdr:nvGraphicFramePr>
      <xdr:xfrm>
        <a:off x="5076825" y="3657600"/>
        <a:ext cx="4191000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542925</xdr:colOff>
      <xdr:row>24</xdr:row>
      <xdr:rowOff>142875</xdr:rowOff>
    </xdr:from>
    <xdr:to>
      <xdr:col>7</xdr:col>
      <xdr:colOff>466725</xdr:colOff>
      <xdr:row>40</xdr:row>
      <xdr:rowOff>142875</xdr:rowOff>
    </xdr:to>
    <xdr:graphicFrame>
      <xdr:nvGraphicFramePr>
        <xdr:cNvPr id="6" name="Chart 6"/>
        <xdr:cNvGraphicFramePr/>
      </xdr:nvGraphicFramePr>
      <xdr:xfrm>
        <a:off x="542925" y="3667125"/>
        <a:ext cx="4191000" cy="2438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523875</xdr:colOff>
      <xdr:row>6</xdr:row>
      <xdr:rowOff>9525</xdr:rowOff>
    </xdr:from>
    <xdr:to>
      <xdr:col>22</xdr:col>
      <xdr:colOff>428625</xdr:colOff>
      <xdr:row>21</xdr:row>
      <xdr:rowOff>142875</xdr:rowOff>
    </xdr:to>
    <xdr:graphicFrame>
      <xdr:nvGraphicFramePr>
        <xdr:cNvPr id="1" name="Chart 2"/>
        <xdr:cNvGraphicFramePr/>
      </xdr:nvGraphicFramePr>
      <xdr:xfrm>
        <a:off x="9667875" y="781050"/>
        <a:ext cx="41719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571500</xdr:colOff>
      <xdr:row>24</xdr:row>
      <xdr:rowOff>142875</xdr:rowOff>
    </xdr:from>
    <xdr:to>
      <xdr:col>22</xdr:col>
      <xdr:colOff>485775</xdr:colOff>
      <xdr:row>40</xdr:row>
      <xdr:rowOff>133350</xdr:rowOff>
    </xdr:to>
    <xdr:graphicFrame>
      <xdr:nvGraphicFramePr>
        <xdr:cNvPr id="2" name="Chart 3"/>
        <xdr:cNvGraphicFramePr/>
      </xdr:nvGraphicFramePr>
      <xdr:xfrm>
        <a:off x="9715500" y="3667125"/>
        <a:ext cx="41814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5</xdr:row>
      <xdr:rowOff>85725</xdr:rowOff>
    </xdr:from>
    <xdr:to>
      <xdr:col>15</xdr:col>
      <xdr:colOff>85725</xdr:colOff>
      <xdr:row>21</xdr:row>
      <xdr:rowOff>76200</xdr:rowOff>
    </xdr:to>
    <xdr:graphicFrame>
      <xdr:nvGraphicFramePr>
        <xdr:cNvPr id="3" name="Chart 4"/>
        <xdr:cNvGraphicFramePr/>
      </xdr:nvGraphicFramePr>
      <xdr:xfrm>
        <a:off x="5048250" y="704850"/>
        <a:ext cx="418147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514350</xdr:colOff>
      <xdr:row>5</xdr:row>
      <xdr:rowOff>95250</xdr:rowOff>
    </xdr:from>
    <xdr:to>
      <xdr:col>7</xdr:col>
      <xdr:colOff>428625</xdr:colOff>
      <xdr:row>21</xdr:row>
      <xdr:rowOff>85725</xdr:rowOff>
    </xdr:to>
    <xdr:graphicFrame>
      <xdr:nvGraphicFramePr>
        <xdr:cNvPr id="4" name="Chart 5"/>
        <xdr:cNvGraphicFramePr/>
      </xdr:nvGraphicFramePr>
      <xdr:xfrm>
        <a:off x="514350" y="714375"/>
        <a:ext cx="418147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200025</xdr:colOff>
      <xdr:row>24</xdr:row>
      <xdr:rowOff>133350</xdr:rowOff>
    </xdr:from>
    <xdr:to>
      <xdr:col>15</xdr:col>
      <xdr:colOff>123825</xdr:colOff>
      <xdr:row>40</xdr:row>
      <xdr:rowOff>133350</xdr:rowOff>
    </xdr:to>
    <xdr:graphicFrame>
      <xdr:nvGraphicFramePr>
        <xdr:cNvPr id="5" name="Chart 6"/>
        <xdr:cNvGraphicFramePr/>
      </xdr:nvGraphicFramePr>
      <xdr:xfrm>
        <a:off x="5076825" y="3657600"/>
        <a:ext cx="4191000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542925</xdr:colOff>
      <xdr:row>24</xdr:row>
      <xdr:rowOff>142875</xdr:rowOff>
    </xdr:from>
    <xdr:to>
      <xdr:col>7</xdr:col>
      <xdr:colOff>466725</xdr:colOff>
      <xdr:row>40</xdr:row>
      <xdr:rowOff>142875</xdr:rowOff>
    </xdr:to>
    <xdr:graphicFrame>
      <xdr:nvGraphicFramePr>
        <xdr:cNvPr id="6" name="Chart 7"/>
        <xdr:cNvGraphicFramePr/>
      </xdr:nvGraphicFramePr>
      <xdr:xfrm>
        <a:off x="542925" y="3667125"/>
        <a:ext cx="4191000" cy="2438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4"/>
  <sheetViews>
    <sheetView workbookViewId="0" topLeftCell="A2">
      <selection activeCell="A2" sqref="A2:IV2"/>
    </sheetView>
  </sheetViews>
  <sheetFormatPr defaultColWidth="9.140625" defaultRowHeight="12" outlineLevelRow="1"/>
  <cols>
    <col min="1" max="55" width="9.140625" style="47" customWidth="1"/>
    <col min="56" max="56" width="9.7109375" style="47" customWidth="1"/>
    <col min="57" max="16384" width="9.140625" style="47" customWidth="1"/>
  </cols>
  <sheetData>
    <row r="1" spans="1:68" s="5" customFormat="1" ht="12" hidden="1" outlineLevel="1">
      <c r="A1" s="48" t="s">
        <v>369</v>
      </c>
      <c r="B1" s="30" t="s">
        <v>344</v>
      </c>
      <c r="C1" s="26" t="s">
        <v>0</v>
      </c>
      <c r="D1" s="1" t="s">
        <v>1</v>
      </c>
      <c r="E1" s="1" t="s">
        <v>334</v>
      </c>
      <c r="F1" s="1" t="s">
        <v>335</v>
      </c>
      <c r="G1" s="1" t="s">
        <v>340</v>
      </c>
      <c r="H1" s="1" t="s">
        <v>333</v>
      </c>
      <c r="I1" s="2" t="s">
        <v>2</v>
      </c>
      <c r="J1" s="2" t="s">
        <v>338</v>
      </c>
      <c r="K1" s="1" t="s">
        <v>339</v>
      </c>
      <c r="L1" s="3" t="s">
        <v>3</v>
      </c>
      <c r="M1" s="4" t="s">
        <v>4</v>
      </c>
      <c r="N1" s="1" t="s">
        <v>341</v>
      </c>
      <c r="O1" s="3" t="s">
        <v>5</v>
      </c>
      <c r="P1" s="4" t="s">
        <v>6</v>
      </c>
      <c r="Q1" s="1" t="s">
        <v>342</v>
      </c>
      <c r="R1" s="3" t="s">
        <v>7</v>
      </c>
      <c r="S1" s="4" t="s">
        <v>8</v>
      </c>
      <c r="T1" s="1" t="s">
        <v>343</v>
      </c>
      <c r="U1" s="23" t="s">
        <v>355</v>
      </c>
      <c r="V1" s="3" t="s">
        <v>9</v>
      </c>
      <c r="W1" s="4" t="s">
        <v>10</v>
      </c>
      <c r="X1" s="1" t="s">
        <v>345</v>
      </c>
      <c r="Y1" s="3" t="s">
        <v>11</v>
      </c>
      <c r="Z1" s="4" t="s">
        <v>12</v>
      </c>
      <c r="AA1" s="1" t="s">
        <v>346</v>
      </c>
      <c r="AB1" s="3" t="s">
        <v>13</v>
      </c>
      <c r="AC1" s="4" t="s">
        <v>14</v>
      </c>
      <c r="AD1" s="1" t="s">
        <v>347</v>
      </c>
      <c r="AE1" s="23" t="s">
        <v>356</v>
      </c>
      <c r="AF1" s="3" t="s">
        <v>15</v>
      </c>
      <c r="AG1" s="4" t="s">
        <v>16</v>
      </c>
      <c r="AH1" s="1" t="s">
        <v>348</v>
      </c>
      <c r="AI1" s="3" t="s">
        <v>17</v>
      </c>
      <c r="AJ1" s="4" t="s">
        <v>18</v>
      </c>
      <c r="AK1" s="1" t="s">
        <v>349</v>
      </c>
      <c r="AL1" s="3" t="s">
        <v>357</v>
      </c>
      <c r="AM1" s="3" t="s">
        <v>336</v>
      </c>
      <c r="AN1" s="4" t="s">
        <v>337</v>
      </c>
      <c r="AO1" s="1" t="s">
        <v>350</v>
      </c>
      <c r="AP1" s="3" t="s">
        <v>398</v>
      </c>
      <c r="AQ1" s="4" t="s">
        <v>399</v>
      </c>
      <c r="AR1" s="1" t="s">
        <v>400</v>
      </c>
      <c r="AS1" s="3" t="s">
        <v>328</v>
      </c>
      <c r="AT1" s="4" t="s">
        <v>327</v>
      </c>
      <c r="AU1" s="1" t="s">
        <v>351</v>
      </c>
      <c r="AV1" s="3" t="s">
        <v>331</v>
      </c>
      <c r="AW1" s="4" t="s">
        <v>332</v>
      </c>
      <c r="AX1" s="1" t="s">
        <v>352</v>
      </c>
      <c r="AY1" s="3" t="s">
        <v>329</v>
      </c>
      <c r="AZ1" s="4" t="s">
        <v>330</v>
      </c>
      <c r="BA1" s="1" t="s">
        <v>353</v>
      </c>
      <c r="BB1" s="3" t="s">
        <v>381</v>
      </c>
      <c r="BC1" s="3" t="s">
        <v>382</v>
      </c>
      <c r="BD1" s="1" t="s">
        <v>386</v>
      </c>
      <c r="BE1" s="3" t="s">
        <v>383</v>
      </c>
      <c r="BF1" s="4" t="s">
        <v>384</v>
      </c>
      <c r="BG1" s="1" t="s">
        <v>385</v>
      </c>
      <c r="BH1" s="23" t="s">
        <v>392</v>
      </c>
      <c r="BI1" s="60" t="s">
        <v>393</v>
      </c>
      <c r="BJ1" s="1" t="s">
        <v>394</v>
      </c>
      <c r="BK1" s="3" t="s">
        <v>391</v>
      </c>
      <c r="BL1" s="4" t="s">
        <v>390</v>
      </c>
      <c r="BM1" s="1" t="s">
        <v>389</v>
      </c>
      <c r="BN1" s="1" t="str">
        <f>BA1</f>
        <v>% VH-50+</v>
      </c>
      <c r="BO1" s="34" t="str">
        <f>G1</f>
        <v>% VH-Tot</v>
      </c>
      <c r="BP1" s="15" t="s">
        <v>354</v>
      </c>
    </row>
    <row r="2" spans="2:68" s="5" customFormat="1" ht="12" outlineLevel="1">
      <c r="B2" s="27"/>
      <c r="C2" s="31"/>
      <c r="D2" s="49" t="s">
        <v>405</v>
      </c>
      <c r="E2" s="19">
        <f>I2+L2+O2+R2+V2+Y2+AB2+AF2+AI2</f>
        <v>117063.17271373761</v>
      </c>
      <c r="F2" s="19">
        <f>J2+M2+P2+S2+W2+Z2+AC2+AG2+AJ2</f>
        <v>86842</v>
      </c>
      <c r="G2" s="20">
        <f>F2/E2</f>
        <v>0.7418387695023484</v>
      </c>
      <c r="H2" s="20"/>
      <c r="I2" s="7">
        <v>11888.157894736842</v>
      </c>
      <c r="J2" s="7">
        <v>10842</v>
      </c>
      <c r="K2" s="20">
        <v>0.912</v>
      </c>
      <c r="L2" s="8">
        <v>9906.077348066297</v>
      </c>
      <c r="M2" s="9">
        <v>8965</v>
      </c>
      <c r="N2" s="20">
        <v>0.905</v>
      </c>
      <c r="O2" s="8">
        <v>8188.439306358381</v>
      </c>
      <c r="P2" s="9">
        <v>7083</v>
      </c>
      <c r="Q2" s="20">
        <v>0.865</v>
      </c>
      <c r="R2" s="13">
        <v>10696.859903381643</v>
      </c>
      <c r="S2" s="9">
        <v>8857</v>
      </c>
      <c r="T2" s="20">
        <v>0.828</v>
      </c>
      <c r="U2" s="22"/>
      <c r="V2" s="8">
        <v>18065.08875739645</v>
      </c>
      <c r="W2" s="9">
        <v>15265</v>
      </c>
      <c r="X2" s="20">
        <v>0.845</v>
      </c>
      <c r="Y2" s="8">
        <v>25323.42007434944</v>
      </c>
      <c r="Z2" s="9">
        <v>20436</v>
      </c>
      <c r="AA2" s="20">
        <v>0.807</v>
      </c>
      <c r="AB2" s="8">
        <v>17706.375838926175</v>
      </c>
      <c r="AC2" s="9">
        <v>10553</v>
      </c>
      <c r="AD2" s="20">
        <v>0.596</v>
      </c>
      <c r="AE2" s="22"/>
      <c r="AF2" s="8">
        <v>10273.209549071618</v>
      </c>
      <c r="AG2" s="9">
        <v>3873</v>
      </c>
      <c r="AH2" s="20">
        <v>0.377</v>
      </c>
      <c r="AI2" s="8">
        <v>5015.5440414507775</v>
      </c>
      <c r="AJ2" s="9">
        <v>968</v>
      </c>
      <c r="AK2" s="20">
        <v>0.193</v>
      </c>
      <c r="AL2" s="22"/>
      <c r="AM2" s="8">
        <f>I2+L2+O2</f>
        <v>29982.67454916152</v>
      </c>
      <c r="AN2" s="9">
        <f>J2+M2+P2</f>
        <v>26890</v>
      </c>
      <c r="AO2" s="20">
        <f>AN2/AM2</f>
        <v>0.8968512784244591</v>
      </c>
      <c r="AP2" s="13">
        <f>E2-AM2</f>
        <v>87080.4981645761</v>
      </c>
      <c r="AQ2" s="13">
        <f>F2-AN2</f>
        <v>59952</v>
      </c>
      <c r="AR2" s="20">
        <f>AQ2/AP2</f>
        <v>0.6884664335141363</v>
      </c>
      <c r="AS2" s="13">
        <f>R2+V2</f>
        <v>28761.948660778093</v>
      </c>
      <c r="AT2" s="13">
        <f>S2+W2</f>
        <v>24122</v>
      </c>
      <c r="AU2" s="20">
        <f>AT2/AS2</f>
        <v>0.8386775278858116</v>
      </c>
      <c r="AV2" s="8">
        <f>R2+V2+Y2</f>
        <v>54085.36873512753</v>
      </c>
      <c r="AW2" s="9">
        <f>S2+W2+Z2</f>
        <v>44558</v>
      </c>
      <c r="AX2" s="20">
        <f>AW2/AV2</f>
        <v>0.8238457283746008</v>
      </c>
      <c r="AY2" s="8">
        <f>AB2+AF2+AI2</f>
        <v>32995.12942944857</v>
      </c>
      <c r="AZ2" s="9">
        <f>AC2+AG2+AJ2</f>
        <v>15394</v>
      </c>
      <c r="BA2" s="20">
        <f>AZ2/AY2</f>
        <v>0.4665537085682913</v>
      </c>
      <c r="BB2" s="47">
        <f>L2+O2</f>
        <v>18094.51665442468</v>
      </c>
      <c r="BC2" s="47">
        <f>M2+P2</f>
        <v>16048</v>
      </c>
      <c r="BD2" s="20">
        <f>BC2/BB2</f>
        <v>0.8868985177382872</v>
      </c>
      <c r="BE2" s="47">
        <f>V2+Y2+AB2+AF2+AI2</f>
        <v>76383.63826119446</v>
      </c>
      <c r="BF2" s="47">
        <f>W2+Z2+AC2+AG2+AJ2</f>
        <v>51095</v>
      </c>
      <c r="BG2" s="20">
        <f>BF2/BE2</f>
        <v>0.6689259789548154</v>
      </c>
      <c r="BH2" s="19">
        <f>I2+O2+L2+R2</f>
        <v>40679.534452543165</v>
      </c>
      <c r="BI2" s="19">
        <f>J2+P2+M2+S2</f>
        <v>35747</v>
      </c>
      <c r="BJ2" s="20">
        <f>BI2/BH2</f>
        <v>0.87874653633764</v>
      </c>
      <c r="BK2" s="19">
        <f>E2-BH2-AY2</f>
        <v>43388.50883174589</v>
      </c>
      <c r="BL2" s="19">
        <f>F2-BI2-AZ2</f>
        <v>35701</v>
      </c>
      <c r="BM2" s="20">
        <f>BL2/BK2</f>
        <v>0.8228215479458654</v>
      </c>
      <c r="BN2" s="20">
        <f>BA2</f>
        <v>0.4665537085682913</v>
      </c>
      <c r="BO2" s="20">
        <f>G2</f>
        <v>0.7418387695023484</v>
      </c>
      <c r="BP2" s="16"/>
    </row>
    <row r="3" spans="1:3" ht="12">
      <c r="A3" s="50" t="s">
        <v>370</v>
      </c>
      <c r="B3" s="51"/>
      <c r="C3" s="51"/>
    </row>
    <row r="5" spans="2:42" ht="12.75">
      <c r="B5" s="54" t="str">
        <f>$D$2</f>
        <v>  Anderlecht</v>
      </c>
      <c r="D5" s="49" t="s">
        <v>388</v>
      </c>
      <c r="J5" s="54" t="str">
        <f>$B$5</f>
        <v>  Anderlecht</v>
      </c>
      <c r="L5" s="49" t="s">
        <v>387</v>
      </c>
      <c r="Q5" s="54" t="str">
        <f>$B$5</f>
        <v>  Anderlecht</v>
      </c>
      <c r="S5" s="49" t="s">
        <v>423</v>
      </c>
      <c r="AF5" s="52" t="s">
        <v>371</v>
      </c>
      <c r="AG5" s="52" t="s">
        <v>402</v>
      </c>
      <c r="AH5" s="52" t="s">
        <v>403</v>
      </c>
      <c r="AI5" s="52" t="s">
        <v>372</v>
      </c>
      <c r="AJ5" s="52" t="s">
        <v>373</v>
      </c>
      <c r="AK5" s="52" t="s">
        <v>374</v>
      </c>
      <c r="AL5" s="52" t="s">
        <v>375</v>
      </c>
      <c r="AM5" s="52" t="s">
        <v>376</v>
      </c>
      <c r="AN5" s="52" t="s">
        <v>377</v>
      </c>
      <c r="AO5" s="57"/>
      <c r="AP5" s="58" t="s">
        <v>333</v>
      </c>
    </row>
    <row r="6" spans="31:42" ht="12">
      <c r="AE6" s="5" t="str">
        <f>$D$2</f>
        <v>  Anderlecht</v>
      </c>
      <c r="AF6" s="53">
        <f>$K$2</f>
        <v>0.912</v>
      </c>
      <c r="AG6" s="17">
        <f>$N$2</f>
        <v>0.905</v>
      </c>
      <c r="AH6" s="17">
        <f>$Q$2</f>
        <v>0.865</v>
      </c>
      <c r="AI6" s="17">
        <f>$T$2</f>
        <v>0.828</v>
      </c>
      <c r="AJ6" s="17">
        <f>$X$2</f>
        <v>0.845</v>
      </c>
      <c r="AK6" s="17">
        <f>$AA$2</f>
        <v>0.807</v>
      </c>
      <c r="AL6" s="17">
        <f>$AD$2</f>
        <v>0.596</v>
      </c>
      <c r="AM6" s="17">
        <f>$AH$2</f>
        <v>0.377</v>
      </c>
      <c r="AN6" s="17">
        <f>$AK$2</f>
        <v>0.193</v>
      </c>
      <c r="AP6" s="17">
        <f>$G$2</f>
        <v>0.7418387695023484</v>
      </c>
    </row>
    <row r="7" spans="31:42" ht="12">
      <c r="AE7" s="47" t="s">
        <v>424</v>
      </c>
      <c r="AF7" s="53">
        <v>0.878</v>
      </c>
      <c r="AG7" s="17">
        <v>0.867</v>
      </c>
      <c r="AH7" s="17">
        <v>0.821</v>
      </c>
      <c r="AI7" s="17">
        <v>0.79</v>
      </c>
      <c r="AJ7" s="17">
        <v>0.7829999999999999</v>
      </c>
      <c r="AK7" s="17">
        <v>0.764</v>
      </c>
      <c r="AL7" s="17">
        <v>0.578</v>
      </c>
      <c r="AM7" s="17">
        <v>0.384</v>
      </c>
      <c r="AN7" s="17">
        <v>0.19899999999999998</v>
      </c>
      <c r="AP7" s="17">
        <v>0.7043850540064307</v>
      </c>
    </row>
    <row r="12" spans="32:37" ht="12">
      <c r="AF12" s="56" t="s">
        <v>371</v>
      </c>
      <c r="AG12" s="52" t="s">
        <v>380</v>
      </c>
      <c r="AH12" s="3" t="s">
        <v>372</v>
      </c>
      <c r="AI12" s="55" t="s">
        <v>379</v>
      </c>
      <c r="AJ12" s="59"/>
      <c r="AK12" s="58" t="str">
        <f>AP5</f>
        <v>Totaal</v>
      </c>
    </row>
    <row r="13" spans="31:37" ht="12">
      <c r="AE13" s="5" t="str">
        <f>AE6</f>
        <v>  Anderlecht</v>
      </c>
      <c r="AF13" s="53">
        <f>$AF$6</f>
        <v>0.912</v>
      </c>
      <c r="AG13" s="17">
        <f>$BD$2</f>
        <v>0.8868985177382872</v>
      </c>
      <c r="AH13" s="17">
        <f>$AI$6</f>
        <v>0.828</v>
      </c>
      <c r="AI13" s="17">
        <f>$BG$2</f>
        <v>0.6689259789548154</v>
      </c>
      <c r="AK13" s="17">
        <f>AP6</f>
        <v>0.7418387695023484</v>
      </c>
    </row>
    <row r="14" spans="31:37" ht="12">
      <c r="AE14" s="47" t="s">
        <v>424</v>
      </c>
      <c r="AF14" s="53">
        <v>0.878</v>
      </c>
      <c r="AG14" s="17">
        <v>0.8458723614346898</v>
      </c>
      <c r="AH14" s="17">
        <v>0.79</v>
      </c>
      <c r="AI14" s="17">
        <v>0.6422949255840746</v>
      </c>
      <c r="AK14" s="17">
        <v>0.7043850540064307</v>
      </c>
    </row>
    <row r="17" spans="32:36" ht="12">
      <c r="AF17" s="61" t="s">
        <v>395</v>
      </c>
      <c r="AG17" s="62" t="s">
        <v>397</v>
      </c>
      <c r="AH17" s="62" t="s">
        <v>396</v>
      </c>
      <c r="AI17" s="62"/>
      <c r="AJ17" s="58" t="str">
        <f>AK12</f>
        <v>Totaal</v>
      </c>
    </row>
    <row r="18" spans="31:36" ht="12">
      <c r="AE18" s="5" t="str">
        <f>$AE$13</f>
        <v>  Anderlecht</v>
      </c>
      <c r="AF18" s="17">
        <f>$BJ$2</f>
        <v>0.87874653633764</v>
      </c>
      <c r="AG18" s="17">
        <f>$BM$2</f>
        <v>0.8228215479458654</v>
      </c>
      <c r="AH18" s="17">
        <f>$BA$2</f>
        <v>0.4665537085682913</v>
      </c>
      <c r="AJ18" s="17">
        <f>AK13</f>
        <v>0.7418387695023484</v>
      </c>
    </row>
    <row r="19" spans="31:36" ht="12">
      <c r="AE19" s="47" t="s">
        <v>424</v>
      </c>
      <c r="AF19" s="17">
        <v>0.8392058036068205</v>
      </c>
      <c r="AG19" s="17">
        <v>0.7723487209721064</v>
      </c>
      <c r="AH19" s="17">
        <v>0.46172638426065793</v>
      </c>
      <c r="AJ19" s="17">
        <v>0.7043850540064307</v>
      </c>
    </row>
    <row r="24" spans="3:22" ht="12.75">
      <c r="C24" s="54" t="str">
        <f>$D$2</f>
        <v>  Anderlecht</v>
      </c>
      <c r="E24" s="49" t="s">
        <v>378</v>
      </c>
      <c r="K24" s="54" t="str">
        <f>C24</f>
        <v>  Anderlecht</v>
      </c>
      <c r="L24" s="14"/>
      <c r="M24" s="14" t="str">
        <f>E24</f>
        <v>vergeleken met Vlaams gewest</v>
      </c>
      <c r="N24" s="14"/>
      <c r="O24" s="14"/>
      <c r="R24" s="54" t="str">
        <f>K24</f>
        <v>  Anderlecht</v>
      </c>
      <c r="S24" s="14"/>
      <c r="T24" s="14" t="str">
        <f>M24</f>
        <v>vergeleken met Vlaams gewest</v>
      </c>
      <c r="U24" s="14"/>
      <c r="V24" s="1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4"/>
  <sheetViews>
    <sheetView workbookViewId="0" topLeftCell="A2">
      <selection activeCell="A2" sqref="A2:IV2"/>
    </sheetView>
  </sheetViews>
  <sheetFormatPr defaultColWidth="9.140625" defaultRowHeight="12" outlineLevelRow="1"/>
  <cols>
    <col min="1" max="55" width="9.140625" style="47" customWidth="1"/>
    <col min="56" max="56" width="9.7109375" style="47" customWidth="1"/>
    <col min="57" max="16384" width="9.140625" style="47" customWidth="1"/>
  </cols>
  <sheetData>
    <row r="1" spans="1:68" s="5" customFormat="1" ht="12" hidden="1" outlineLevel="1">
      <c r="A1" s="48" t="s">
        <v>369</v>
      </c>
      <c r="B1" s="30" t="s">
        <v>344</v>
      </c>
      <c r="C1" s="26" t="s">
        <v>0</v>
      </c>
      <c r="D1" s="1" t="s">
        <v>1</v>
      </c>
      <c r="E1" s="1" t="s">
        <v>334</v>
      </c>
      <c r="F1" s="1" t="s">
        <v>335</v>
      </c>
      <c r="G1" s="1" t="s">
        <v>340</v>
      </c>
      <c r="H1" s="1" t="s">
        <v>333</v>
      </c>
      <c r="I1" s="2" t="s">
        <v>2</v>
      </c>
      <c r="J1" s="2" t="s">
        <v>338</v>
      </c>
      <c r="K1" s="1" t="s">
        <v>339</v>
      </c>
      <c r="L1" s="3" t="s">
        <v>3</v>
      </c>
      <c r="M1" s="4" t="s">
        <v>4</v>
      </c>
      <c r="N1" s="1" t="s">
        <v>341</v>
      </c>
      <c r="O1" s="3" t="s">
        <v>5</v>
      </c>
      <c r="P1" s="4" t="s">
        <v>6</v>
      </c>
      <c r="Q1" s="1" t="s">
        <v>342</v>
      </c>
      <c r="R1" s="3" t="s">
        <v>7</v>
      </c>
      <c r="S1" s="4" t="s">
        <v>8</v>
      </c>
      <c r="T1" s="1" t="s">
        <v>343</v>
      </c>
      <c r="U1" s="23" t="s">
        <v>355</v>
      </c>
      <c r="V1" s="3" t="s">
        <v>9</v>
      </c>
      <c r="W1" s="4" t="s">
        <v>10</v>
      </c>
      <c r="X1" s="1" t="s">
        <v>345</v>
      </c>
      <c r="Y1" s="3" t="s">
        <v>11</v>
      </c>
      <c r="Z1" s="4" t="s">
        <v>12</v>
      </c>
      <c r="AA1" s="1" t="s">
        <v>346</v>
      </c>
      <c r="AB1" s="3" t="s">
        <v>13</v>
      </c>
      <c r="AC1" s="4" t="s">
        <v>14</v>
      </c>
      <c r="AD1" s="1" t="s">
        <v>347</v>
      </c>
      <c r="AE1" s="23" t="s">
        <v>356</v>
      </c>
      <c r="AF1" s="3" t="s">
        <v>15</v>
      </c>
      <c r="AG1" s="4" t="s">
        <v>16</v>
      </c>
      <c r="AH1" s="1" t="s">
        <v>348</v>
      </c>
      <c r="AI1" s="3" t="s">
        <v>17</v>
      </c>
      <c r="AJ1" s="4" t="s">
        <v>18</v>
      </c>
      <c r="AK1" s="1" t="s">
        <v>349</v>
      </c>
      <c r="AL1" s="3" t="s">
        <v>357</v>
      </c>
      <c r="AM1" s="3" t="s">
        <v>336</v>
      </c>
      <c r="AN1" s="4" t="s">
        <v>337</v>
      </c>
      <c r="AO1" s="1" t="s">
        <v>350</v>
      </c>
      <c r="AP1" s="3" t="s">
        <v>398</v>
      </c>
      <c r="AQ1" s="4" t="s">
        <v>399</v>
      </c>
      <c r="AR1" s="1" t="s">
        <v>400</v>
      </c>
      <c r="AS1" s="3" t="s">
        <v>328</v>
      </c>
      <c r="AT1" s="4" t="s">
        <v>327</v>
      </c>
      <c r="AU1" s="1" t="s">
        <v>351</v>
      </c>
      <c r="AV1" s="3" t="s">
        <v>331</v>
      </c>
      <c r="AW1" s="4" t="s">
        <v>332</v>
      </c>
      <c r="AX1" s="1" t="s">
        <v>352</v>
      </c>
      <c r="AY1" s="3" t="s">
        <v>329</v>
      </c>
      <c r="AZ1" s="4" t="s">
        <v>330</v>
      </c>
      <c r="BA1" s="1" t="s">
        <v>353</v>
      </c>
      <c r="BB1" s="3" t="s">
        <v>381</v>
      </c>
      <c r="BC1" s="3" t="s">
        <v>382</v>
      </c>
      <c r="BD1" s="1" t="s">
        <v>386</v>
      </c>
      <c r="BE1" s="3" t="s">
        <v>383</v>
      </c>
      <c r="BF1" s="4" t="s">
        <v>384</v>
      </c>
      <c r="BG1" s="1" t="s">
        <v>385</v>
      </c>
      <c r="BH1" s="23" t="s">
        <v>392</v>
      </c>
      <c r="BI1" s="60" t="s">
        <v>393</v>
      </c>
      <c r="BJ1" s="1" t="s">
        <v>394</v>
      </c>
      <c r="BK1" s="3" t="s">
        <v>391</v>
      </c>
      <c r="BL1" s="4" t="s">
        <v>390</v>
      </c>
      <c r="BM1" s="1" t="s">
        <v>389</v>
      </c>
      <c r="BN1" s="1" t="str">
        <f>BA1</f>
        <v>% VH-50+</v>
      </c>
      <c r="BO1" s="34" t="str">
        <f>G1</f>
        <v>% VH-Tot</v>
      </c>
      <c r="BP1" s="15" t="s">
        <v>354</v>
      </c>
    </row>
    <row r="2" spans="2:68" s="5" customFormat="1" ht="12" collapsed="1">
      <c r="B2" s="27" t="s">
        <v>358</v>
      </c>
      <c r="C2" s="31">
        <v>11002</v>
      </c>
      <c r="D2" s="6" t="s">
        <v>26</v>
      </c>
      <c r="E2" s="19">
        <f>I2+L2+O2+R2+V2+Y2+AB2+AF2+AI2</f>
        <v>511260</v>
      </c>
      <c r="F2" s="19">
        <f>J2+M2+P2+S2+W2+Z2+AC2+AG2+AJ2</f>
        <v>227599</v>
      </c>
      <c r="G2" s="20">
        <f>F2/E2</f>
        <v>0.4451727105582287</v>
      </c>
      <c r="H2" s="20"/>
      <c r="I2" s="7">
        <v>44034</v>
      </c>
      <c r="J2" s="7">
        <v>31547</v>
      </c>
      <c r="K2" s="20">
        <f>J2/I2</f>
        <v>0.7164236726166144</v>
      </c>
      <c r="L2" s="8">
        <v>35143</v>
      </c>
      <c r="M2" s="9">
        <v>24285</v>
      </c>
      <c r="N2" s="20">
        <f>M2/L2</f>
        <v>0.6910337762854623</v>
      </c>
      <c r="O2" s="8">
        <v>31025</v>
      </c>
      <c r="P2" s="9">
        <v>19317</v>
      </c>
      <c r="Q2" s="20">
        <f>P2/O2</f>
        <v>0.6226269137792103</v>
      </c>
      <c r="R2" s="13">
        <v>43278</v>
      </c>
      <c r="S2" s="9">
        <v>24787</v>
      </c>
      <c r="T2" s="20">
        <f>S2/R2</f>
        <v>0.5727390359998151</v>
      </c>
      <c r="U2" s="22"/>
      <c r="V2" s="8">
        <v>82335</v>
      </c>
      <c r="W2" s="9">
        <v>46023</v>
      </c>
      <c r="X2" s="20">
        <f>W2/V2</f>
        <v>0.5589724904354163</v>
      </c>
      <c r="Y2" s="8">
        <v>103209</v>
      </c>
      <c r="Z2" s="9">
        <v>50189</v>
      </c>
      <c r="AA2" s="20">
        <f>Z2/Y2</f>
        <v>0.48628511079460124</v>
      </c>
      <c r="AB2" s="8">
        <v>84878</v>
      </c>
      <c r="AC2" s="9">
        <v>22398</v>
      </c>
      <c r="AD2" s="20">
        <f>AC2/AB2</f>
        <v>0.26388463441645654</v>
      </c>
      <c r="AE2" s="22"/>
      <c r="AF2" s="8">
        <v>58514</v>
      </c>
      <c r="AG2" s="9">
        <v>7535</v>
      </c>
      <c r="AH2" s="20">
        <f>AG2/AF2</f>
        <v>0.1287726014287179</v>
      </c>
      <c r="AI2" s="8">
        <v>28844</v>
      </c>
      <c r="AJ2" s="9">
        <v>1518</v>
      </c>
      <c r="AK2" s="20">
        <f>AJ2/AI2</f>
        <v>0.052627929552073224</v>
      </c>
      <c r="AL2" s="22"/>
      <c r="AM2" s="8">
        <f>I2+L2+O2</f>
        <v>110202</v>
      </c>
      <c r="AN2" s="9">
        <f>J2+M2+P2</f>
        <v>75149</v>
      </c>
      <c r="AO2" s="20">
        <f>AN2/AM2</f>
        <v>0.681920473312644</v>
      </c>
      <c r="AP2" s="13">
        <f>E2-AM2</f>
        <v>401058</v>
      </c>
      <c r="AQ2" s="13">
        <f>F2-AN2</f>
        <v>152450</v>
      </c>
      <c r="AR2" s="20">
        <f>AQ2/AP2</f>
        <v>0.38011958370111054</v>
      </c>
      <c r="AS2" s="13">
        <f>R2+V2</f>
        <v>125613</v>
      </c>
      <c r="AT2" s="13">
        <f>S2+W2</f>
        <v>70810</v>
      </c>
      <c r="AU2" s="20">
        <f>AT2/AS2</f>
        <v>0.5637155389967599</v>
      </c>
      <c r="AV2" s="8">
        <f>R2+V2+Y2</f>
        <v>228822</v>
      </c>
      <c r="AW2" s="9">
        <f>S2+W2+Z2</f>
        <v>120999</v>
      </c>
      <c r="AX2" s="20">
        <f>AW2/AV2</f>
        <v>0.5287909379342896</v>
      </c>
      <c r="AY2" s="8">
        <f>AB2+AF2+AI2</f>
        <v>172236</v>
      </c>
      <c r="AZ2" s="9">
        <f>AC2+AG2+AJ2</f>
        <v>31451</v>
      </c>
      <c r="BA2" s="20">
        <f>AZ2/AY2</f>
        <v>0.1826041013493114</v>
      </c>
      <c r="BB2" s="47">
        <f>L2+O2</f>
        <v>66168</v>
      </c>
      <c r="BC2" s="47">
        <f>M2+P2</f>
        <v>43602</v>
      </c>
      <c r="BD2" s="20">
        <f>BC2/BB2</f>
        <v>0.6589590134203844</v>
      </c>
      <c r="BE2" s="47">
        <f>V2+Y2+AB2+AF2+AI2</f>
        <v>357780</v>
      </c>
      <c r="BF2" s="47">
        <f>W2+Z2+AC2+AG2+AJ2</f>
        <v>127663</v>
      </c>
      <c r="BG2" s="20">
        <f>BF2/BE2</f>
        <v>0.35681983341718376</v>
      </c>
      <c r="BH2" s="19">
        <f>I2+O2+L2+R2</f>
        <v>153480</v>
      </c>
      <c r="BI2" s="19">
        <f>J2+P2+M2+S2</f>
        <v>99936</v>
      </c>
      <c r="BJ2" s="20">
        <f>BI2/BH2</f>
        <v>0.6511336982017201</v>
      </c>
      <c r="BK2" s="19">
        <f>E2-BH2-AY2</f>
        <v>185544</v>
      </c>
      <c r="BL2" s="19">
        <f>F2-BI2-AZ2</f>
        <v>96212</v>
      </c>
      <c r="BM2" s="20">
        <f>BL2/BK2</f>
        <v>0.5185400767472944</v>
      </c>
      <c r="BN2" s="20">
        <f>BA2</f>
        <v>0.1826041013493114</v>
      </c>
      <c r="BO2" s="20">
        <f>G2</f>
        <v>0.4451727105582287</v>
      </c>
      <c r="BP2" s="16"/>
    </row>
    <row r="3" spans="1:3" ht="12">
      <c r="A3" s="50" t="s">
        <v>370</v>
      </c>
      <c r="B3" s="51"/>
      <c r="C3" s="51"/>
    </row>
    <row r="5" spans="2:42" ht="12.75">
      <c r="B5" s="54" t="str">
        <f>$D$2</f>
        <v>Antwerpen </v>
      </c>
      <c r="D5" s="49" t="s">
        <v>388</v>
      </c>
      <c r="J5" s="54" t="str">
        <f>$B$5</f>
        <v>Antwerpen </v>
      </c>
      <c r="L5" s="49" t="s">
        <v>387</v>
      </c>
      <c r="Q5" s="54" t="str">
        <f>$B$5</f>
        <v>Antwerpen </v>
      </c>
      <c r="S5" s="49" t="s">
        <v>423</v>
      </c>
      <c r="AF5" s="52" t="s">
        <v>371</v>
      </c>
      <c r="AG5" s="52" t="s">
        <v>402</v>
      </c>
      <c r="AH5" s="52" t="s">
        <v>403</v>
      </c>
      <c r="AI5" s="52" t="s">
        <v>372</v>
      </c>
      <c r="AJ5" s="52" t="s">
        <v>373</v>
      </c>
      <c r="AK5" s="52" t="s">
        <v>374</v>
      </c>
      <c r="AL5" s="52" t="s">
        <v>375</v>
      </c>
      <c r="AM5" s="52" t="s">
        <v>376</v>
      </c>
      <c r="AN5" s="52" t="s">
        <v>377</v>
      </c>
      <c r="AO5" s="57"/>
      <c r="AP5" s="58" t="s">
        <v>333</v>
      </c>
    </row>
    <row r="6" spans="31:42" ht="12">
      <c r="AE6" s="5" t="str">
        <f>$D$2</f>
        <v>Antwerpen </v>
      </c>
      <c r="AF6" s="53">
        <f>$K$2</f>
        <v>0.7164236726166144</v>
      </c>
      <c r="AG6" s="17">
        <f>$N$2</f>
        <v>0.6910337762854623</v>
      </c>
      <c r="AH6" s="17">
        <f>$Q$2</f>
        <v>0.6226269137792103</v>
      </c>
      <c r="AI6" s="17">
        <f>$T$2</f>
        <v>0.5727390359998151</v>
      </c>
      <c r="AJ6" s="17">
        <f>$X$2</f>
        <v>0.5589724904354163</v>
      </c>
      <c r="AK6" s="17">
        <f>$AA$2</f>
        <v>0.48628511079460124</v>
      </c>
      <c r="AL6" s="17">
        <f>$AD$2</f>
        <v>0.26388463441645654</v>
      </c>
      <c r="AM6" s="17">
        <f>$AH$2</f>
        <v>0.1287726014287179</v>
      </c>
      <c r="AN6" s="17">
        <f>$AK$2</f>
        <v>0.052627929552073224</v>
      </c>
      <c r="AP6" s="17">
        <f>$G$2</f>
        <v>0.4451727105582287</v>
      </c>
    </row>
    <row r="7" spans="31:42" ht="12">
      <c r="AE7" s="47" t="s">
        <v>363</v>
      </c>
      <c r="AF7" s="53">
        <v>0.3396914934691917</v>
      </c>
      <c r="AG7" s="17">
        <v>0.31346995426211854</v>
      </c>
      <c r="AH7" s="17">
        <v>0.26227631050351335</v>
      </c>
      <c r="AI7" s="17">
        <v>0.23652352672453175</v>
      </c>
      <c r="AJ7" s="17">
        <v>0.2618683290116384</v>
      </c>
      <c r="AK7" s="17">
        <v>0.19747693582252854</v>
      </c>
      <c r="AL7" s="17">
        <v>0.10678171171520534</v>
      </c>
      <c r="AM7" s="17">
        <v>0.06272126872296421</v>
      </c>
      <c r="AN7" s="17">
        <v>0.032473342356065714</v>
      </c>
      <c r="AP7" s="17">
        <v>0.18444756683323227</v>
      </c>
    </row>
    <row r="12" spans="32:37" ht="12">
      <c r="AF12" s="56" t="s">
        <v>371</v>
      </c>
      <c r="AG12" s="52" t="s">
        <v>380</v>
      </c>
      <c r="AH12" s="3" t="s">
        <v>372</v>
      </c>
      <c r="AI12" s="55" t="s">
        <v>379</v>
      </c>
      <c r="AJ12" s="59"/>
      <c r="AK12" s="58" t="str">
        <f>AP5</f>
        <v>Totaal</v>
      </c>
    </row>
    <row r="13" spans="31:37" ht="12">
      <c r="AE13" s="5" t="str">
        <f>AE6</f>
        <v>Antwerpen </v>
      </c>
      <c r="AF13" s="53">
        <f>$AF$6</f>
        <v>0.7164236726166144</v>
      </c>
      <c r="AG13" s="17">
        <f>$BD$2</f>
        <v>0.6589590134203844</v>
      </c>
      <c r="AH13" s="17">
        <f>$AI$6</f>
        <v>0.5727390359998151</v>
      </c>
      <c r="AI13" s="17">
        <f>$BG$2</f>
        <v>0.35681983341718376</v>
      </c>
      <c r="AK13" s="17">
        <f>AP6</f>
        <v>0.4451727105582287</v>
      </c>
    </row>
    <row r="14" spans="31:37" ht="12">
      <c r="AE14" s="5" t="s">
        <v>363</v>
      </c>
      <c r="AF14" s="53">
        <v>0.3396914934691917</v>
      </c>
      <c r="AG14" s="17">
        <v>0.2875367864345643</v>
      </c>
      <c r="AH14" s="17">
        <v>0.23652352672453175</v>
      </c>
      <c r="AI14" s="17">
        <v>0.14585657116212045</v>
      </c>
      <c r="AK14" s="17">
        <v>0.18444756683323227</v>
      </c>
    </row>
    <row r="17" spans="32:36" ht="12">
      <c r="AF17" s="61" t="s">
        <v>395</v>
      </c>
      <c r="AG17" s="62" t="s">
        <v>397</v>
      </c>
      <c r="AH17" s="62" t="s">
        <v>396</v>
      </c>
      <c r="AI17" s="62"/>
      <c r="AJ17" s="58" t="str">
        <f>AK12</f>
        <v>Totaal</v>
      </c>
    </row>
    <row r="18" spans="31:36" ht="12">
      <c r="AE18" s="5" t="str">
        <f>$AE$13</f>
        <v>Antwerpen </v>
      </c>
      <c r="AF18" s="17">
        <f>$BJ$2</f>
        <v>0.6511336982017201</v>
      </c>
      <c r="AG18" s="17">
        <f>$BM$2</f>
        <v>0.5185400767472944</v>
      </c>
      <c r="AH18" s="17">
        <f>$BA$2</f>
        <v>0.1826041013493114</v>
      </c>
      <c r="AJ18" s="17">
        <f>AK13</f>
        <v>0.4451727105582287</v>
      </c>
    </row>
    <row r="19" spans="31:36" ht="12">
      <c r="AE19" s="5" t="s">
        <v>363</v>
      </c>
      <c r="AF19" s="17">
        <v>0.28467417856944166</v>
      </c>
      <c r="AG19" s="17">
        <v>0.2215562560780242</v>
      </c>
      <c r="AH19" s="17">
        <v>0.08122341332317165</v>
      </c>
      <c r="AJ19" s="17">
        <v>0.18444756683323227</v>
      </c>
    </row>
    <row r="24" spans="3:22" ht="12.75">
      <c r="C24" s="54" t="str">
        <f>$D$2</f>
        <v>Antwerpen </v>
      </c>
      <c r="E24" s="49" t="s">
        <v>378</v>
      </c>
      <c r="K24" s="54" t="str">
        <f>C24</f>
        <v>Antwerpen </v>
      </c>
      <c r="L24" s="14"/>
      <c r="M24" s="14" t="str">
        <f>E24</f>
        <v>vergeleken met Vlaams gewest</v>
      </c>
      <c r="N24" s="14"/>
      <c r="O24" s="14"/>
      <c r="R24" s="54" t="str">
        <f>K24</f>
        <v>Antwerpen </v>
      </c>
      <c r="S24" s="14"/>
      <c r="T24" s="14" t="str">
        <f>M24</f>
        <v>vergeleken met Vlaams gewest</v>
      </c>
      <c r="U24" s="14"/>
      <c r="V24" s="1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P336"/>
  <sheetViews>
    <sheetView tabSelected="1" workbookViewId="0" topLeftCell="A1">
      <pane xSplit="4" ySplit="2" topLeftCell="G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:BP1"/>
    </sheetView>
  </sheetViews>
  <sheetFormatPr defaultColWidth="9.140625" defaultRowHeight="12" outlineLevelRow="1" outlineLevelCol="2"/>
  <cols>
    <col min="1" max="1" width="7.8515625" style="5" hidden="1" customWidth="1" outlineLevel="1"/>
    <col min="2" max="2" width="6.00390625" style="29" customWidth="1" collapsed="1"/>
    <col min="3" max="3" width="7.57421875" style="33" customWidth="1"/>
    <col min="4" max="4" width="22.28125" style="5" customWidth="1"/>
    <col min="5" max="5" width="12.00390625" style="5" hidden="1" customWidth="1" outlineLevel="2"/>
    <col min="6" max="6" width="10.421875" style="5" hidden="1" customWidth="1" outlineLevel="2"/>
    <col min="7" max="7" width="10.28125" style="5" hidden="1" customWidth="1" outlineLevel="1" collapsed="1"/>
    <col min="8" max="8" width="7.8515625" style="5" customWidth="1" collapsed="1"/>
    <col min="9" max="10" width="9.140625" style="5" hidden="1" customWidth="1" outlineLevel="2"/>
    <col min="11" max="11" width="12.28125" style="5" customWidth="1" outlineLevel="1" collapsed="1"/>
    <col min="12" max="13" width="9.140625" style="5" hidden="1" customWidth="1" outlineLevel="2"/>
    <col min="14" max="14" width="11.28125" style="5" customWidth="1" outlineLevel="1" collapsed="1"/>
    <col min="15" max="16" width="9.140625" style="5" hidden="1" customWidth="1" outlineLevel="2"/>
    <col min="17" max="17" width="11.28125" style="5" customWidth="1" outlineLevel="1" collapsed="1"/>
    <col min="18" max="19" width="9.140625" style="5" hidden="1" customWidth="1" outlineLevel="2"/>
    <col min="20" max="20" width="11.28125" style="5" customWidth="1" outlineLevel="1" collapsed="1"/>
    <col min="21" max="21" width="9.00390625" style="5" customWidth="1"/>
    <col min="22" max="23" width="9.140625" style="5" hidden="1" customWidth="1" outlineLevel="2"/>
    <col min="24" max="24" width="11.28125" style="5" hidden="1" customWidth="1" outlineLevel="1" collapsed="1"/>
    <col min="25" max="26" width="9.140625" style="5" hidden="1" customWidth="1" outlineLevel="2"/>
    <col min="27" max="27" width="11.28125" style="5" hidden="1" customWidth="1" outlineLevel="1" collapsed="1"/>
    <col min="28" max="29" width="9.140625" style="5" hidden="1" customWidth="1" outlineLevel="2"/>
    <col min="30" max="30" width="11.28125" style="5" hidden="1" customWidth="1" outlineLevel="1" collapsed="1"/>
    <col min="31" max="31" width="10.57421875" style="5" customWidth="1" collapsed="1"/>
    <col min="32" max="33" width="9.140625" style="5" hidden="1" customWidth="1" outlineLevel="2"/>
    <col min="34" max="34" width="11.28125" style="5" hidden="1" customWidth="1" outlineLevel="1" collapsed="1"/>
    <col min="35" max="35" width="9.140625" style="5" hidden="1" customWidth="1" outlineLevel="2"/>
    <col min="36" max="36" width="8.140625" style="5" hidden="1" customWidth="1" outlineLevel="2"/>
    <col min="37" max="37" width="10.57421875" style="5" hidden="1" customWidth="1" outlineLevel="1" collapsed="1"/>
    <col min="38" max="38" width="8.00390625" style="5" customWidth="1" collapsed="1"/>
    <col min="39" max="39" width="9.140625" style="5" hidden="1" customWidth="1" outlineLevel="2"/>
    <col min="40" max="40" width="8.7109375" style="5" hidden="1" customWidth="1" outlineLevel="2"/>
    <col min="41" max="41" width="11.421875" style="5" hidden="1" customWidth="1" outlineLevel="1" collapsed="1"/>
    <col min="42" max="43" width="9.140625" style="5" hidden="1" customWidth="1" outlineLevel="2"/>
    <col min="44" max="44" width="11.00390625" style="5" hidden="1" customWidth="1" outlineLevel="1" collapsed="1"/>
    <col min="45" max="46" width="9.140625" style="5" hidden="1" customWidth="1" outlineLevel="2"/>
    <col min="47" max="47" width="11.00390625" style="5" hidden="1" customWidth="1" outlineLevel="1" collapsed="1"/>
    <col min="48" max="49" width="9.140625" style="5" hidden="1" customWidth="1" outlineLevel="2"/>
    <col min="50" max="50" width="11.28125" style="5" hidden="1" customWidth="1" outlineLevel="1" collapsed="1"/>
    <col min="51" max="52" width="9.140625" style="5" hidden="1" customWidth="1" outlineLevel="2"/>
    <col min="53" max="53" width="10.57421875" style="5" hidden="1" customWidth="1" outlineLevel="1" collapsed="1"/>
    <col min="54" max="55" width="9.140625" style="47" hidden="1" customWidth="1" outlineLevel="2"/>
    <col min="56" max="56" width="10.57421875" style="5" hidden="1" customWidth="1" outlineLevel="1" collapsed="1"/>
    <col min="57" max="58" width="9.140625" style="47" hidden="1" customWidth="1" outlineLevel="2"/>
    <col min="59" max="59" width="10.57421875" style="5" hidden="1" customWidth="1" outlineLevel="1" collapsed="1"/>
    <col min="60" max="61" width="10.57421875" style="5" hidden="1" customWidth="1" outlineLevel="2"/>
    <col min="62" max="62" width="10.57421875" style="5" hidden="1" customWidth="1" outlineLevel="1" collapsed="1"/>
    <col min="63" max="64" width="10.57421875" style="5" hidden="1" customWidth="1" outlineLevel="2"/>
    <col min="65" max="65" width="10.57421875" style="5" hidden="1" customWidth="1" outlineLevel="1" collapsed="1"/>
    <col min="66" max="66" width="10.57421875" style="5" hidden="1" customWidth="1" outlineLevel="1"/>
    <col min="67" max="67" width="10.57421875" style="17" hidden="1" customWidth="1" outlineLevel="1" collapsed="1"/>
    <col min="68" max="68" width="9.140625" style="17" customWidth="1" collapsed="1"/>
    <col min="69" max="16384" width="9.140625" style="5" customWidth="1"/>
  </cols>
  <sheetData>
    <row r="1" spans="2:68" ht="12">
      <c r="B1" s="65" t="s">
        <v>425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</row>
    <row r="2" spans="1:68" ht="12">
      <c r="A2" s="48" t="s">
        <v>369</v>
      </c>
      <c r="B2" s="30" t="s">
        <v>344</v>
      </c>
      <c r="C2" s="26" t="s">
        <v>0</v>
      </c>
      <c r="D2" s="1" t="s">
        <v>1</v>
      </c>
      <c r="E2" s="1" t="s">
        <v>334</v>
      </c>
      <c r="F2" s="1" t="s">
        <v>335</v>
      </c>
      <c r="G2" s="1" t="s">
        <v>340</v>
      </c>
      <c r="H2" s="1" t="s">
        <v>333</v>
      </c>
      <c r="I2" s="2" t="s">
        <v>2</v>
      </c>
      <c r="J2" s="2" t="s">
        <v>338</v>
      </c>
      <c r="K2" s="1" t="s">
        <v>339</v>
      </c>
      <c r="L2" s="3" t="s">
        <v>3</v>
      </c>
      <c r="M2" s="4" t="s">
        <v>4</v>
      </c>
      <c r="N2" s="1" t="s">
        <v>401</v>
      </c>
      <c r="O2" s="3" t="s">
        <v>5</v>
      </c>
      <c r="P2" s="4" t="s">
        <v>6</v>
      </c>
      <c r="Q2" s="1" t="s">
        <v>426</v>
      </c>
      <c r="R2" s="3" t="s">
        <v>7</v>
      </c>
      <c r="S2" s="4" t="s">
        <v>8</v>
      </c>
      <c r="T2" s="1" t="s">
        <v>343</v>
      </c>
      <c r="U2" s="23" t="s">
        <v>355</v>
      </c>
      <c r="V2" s="3" t="s">
        <v>9</v>
      </c>
      <c r="W2" s="4" t="s">
        <v>10</v>
      </c>
      <c r="X2" s="1" t="s">
        <v>345</v>
      </c>
      <c r="Y2" s="3" t="s">
        <v>11</v>
      </c>
      <c r="Z2" s="4" t="s">
        <v>12</v>
      </c>
      <c r="AA2" s="1" t="s">
        <v>346</v>
      </c>
      <c r="AB2" s="3" t="s">
        <v>13</v>
      </c>
      <c r="AC2" s="4" t="s">
        <v>14</v>
      </c>
      <c r="AD2" s="1" t="s">
        <v>347</v>
      </c>
      <c r="AE2" s="23" t="s">
        <v>356</v>
      </c>
      <c r="AF2" s="3" t="s">
        <v>15</v>
      </c>
      <c r="AG2" s="4" t="s">
        <v>16</v>
      </c>
      <c r="AH2" s="1" t="s">
        <v>348</v>
      </c>
      <c r="AI2" s="3" t="s">
        <v>17</v>
      </c>
      <c r="AJ2" s="4" t="s">
        <v>18</v>
      </c>
      <c r="AK2" s="1" t="s">
        <v>349</v>
      </c>
      <c r="AL2" s="3" t="s">
        <v>357</v>
      </c>
      <c r="AM2" s="3" t="s">
        <v>336</v>
      </c>
      <c r="AN2" s="4" t="s">
        <v>337</v>
      </c>
      <c r="AO2" s="1" t="s">
        <v>350</v>
      </c>
      <c r="AP2" s="3" t="s">
        <v>398</v>
      </c>
      <c r="AQ2" s="4" t="s">
        <v>399</v>
      </c>
      <c r="AR2" s="1" t="s">
        <v>400</v>
      </c>
      <c r="AS2" s="3" t="s">
        <v>328</v>
      </c>
      <c r="AT2" s="4" t="s">
        <v>327</v>
      </c>
      <c r="AU2" s="1" t="s">
        <v>351</v>
      </c>
      <c r="AV2" s="3" t="s">
        <v>331</v>
      </c>
      <c r="AW2" s="4" t="s">
        <v>332</v>
      </c>
      <c r="AX2" s="1" t="s">
        <v>352</v>
      </c>
      <c r="AY2" s="3" t="s">
        <v>329</v>
      </c>
      <c r="AZ2" s="4" t="s">
        <v>330</v>
      </c>
      <c r="BA2" s="1" t="s">
        <v>353</v>
      </c>
      <c r="BB2" s="3" t="s">
        <v>381</v>
      </c>
      <c r="BC2" s="3" t="s">
        <v>382</v>
      </c>
      <c r="BD2" s="1" t="s">
        <v>386</v>
      </c>
      <c r="BE2" s="3" t="s">
        <v>383</v>
      </c>
      <c r="BF2" s="4" t="s">
        <v>384</v>
      </c>
      <c r="BG2" s="1" t="s">
        <v>385</v>
      </c>
      <c r="BH2" s="23" t="s">
        <v>392</v>
      </c>
      <c r="BI2" s="60" t="s">
        <v>393</v>
      </c>
      <c r="BJ2" s="1" t="s">
        <v>394</v>
      </c>
      <c r="BK2" s="3" t="s">
        <v>391</v>
      </c>
      <c r="BL2" s="4" t="s">
        <v>390</v>
      </c>
      <c r="BM2" s="1" t="s">
        <v>389</v>
      </c>
      <c r="BN2" s="1" t="str">
        <f aca="true" t="shared" si="0" ref="BN2:BN65">BA2</f>
        <v>% VH-50+</v>
      </c>
      <c r="BO2" s="34" t="str">
        <f aca="true" t="shared" si="1" ref="BO2:BO65">G2</f>
        <v>% VH-Tot</v>
      </c>
      <c r="BP2" s="15" t="s">
        <v>354</v>
      </c>
    </row>
    <row r="3" spans="2:68" ht="12">
      <c r="B3" s="27" t="s">
        <v>361</v>
      </c>
      <c r="C3" s="31">
        <v>41002</v>
      </c>
      <c r="D3" s="6" t="s">
        <v>19</v>
      </c>
      <c r="E3" s="19">
        <f aca="true" t="shared" si="2" ref="E3:E66">I3+L3+O3+R3+V3+Y3+AB3+AF3+AI3</f>
        <v>82857</v>
      </c>
      <c r="F3" s="19">
        <f aca="true" t="shared" si="3" ref="F3:F66">J3+M3+P3+S3+W3+Z3+AC3+AG3+AJ3</f>
        <v>13546</v>
      </c>
      <c r="G3" s="20">
        <f aca="true" t="shared" si="4" ref="G3:G66">F3/E3</f>
        <v>0.16348648876980823</v>
      </c>
      <c r="H3" s="20"/>
      <c r="I3" s="7">
        <v>5577</v>
      </c>
      <c r="J3" s="7">
        <v>2168</v>
      </c>
      <c r="K3" s="20">
        <f aca="true" t="shared" si="5" ref="K3:K66">J3/I3</f>
        <v>0.3887394656625426</v>
      </c>
      <c r="L3" s="8">
        <v>5004</v>
      </c>
      <c r="M3" s="9">
        <v>1679</v>
      </c>
      <c r="N3" s="20">
        <f aca="true" t="shared" si="6" ref="N3:N66">M3/L3</f>
        <v>0.33553157474020784</v>
      </c>
      <c r="O3" s="8">
        <v>5030</v>
      </c>
      <c r="P3" s="9">
        <v>1322</v>
      </c>
      <c r="Q3" s="20">
        <f aca="true" t="shared" si="7" ref="Q3:Q66">P3/O3</f>
        <v>0.2628230616302187</v>
      </c>
      <c r="R3" s="10">
        <v>6466</v>
      </c>
      <c r="S3" s="11">
        <v>1368</v>
      </c>
      <c r="T3" s="20">
        <f aca="true" t="shared" si="8" ref="T3:T66">S3/R3</f>
        <v>0.21156820290751624</v>
      </c>
      <c r="U3" s="22"/>
      <c r="V3" s="12">
        <v>10615</v>
      </c>
      <c r="W3" s="11">
        <v>2468</v>
      </c>
      <c r="X3" s="20">
        <f aca="true" t="shared" si="9" ref="X3:X66">W3/V3</f>
        <v>0.2325011775788978</v>
      </c>
      <c r="Y3" s="12">
        <v>17502</v>
      </c>
      <c r="Z3" s="11">
        <v>2980</v>
      </c>
      <c r="AA3" s="20">
        <f aca="true" t="shared" si="10" ref="AA3:AA66">Z3/Y3</f>
        <v>0.17026625528511027</v>
      </c>
      <c r="AB3" s="12">
        <v>16815</v>
      </c>
      <c r="AC3" s="11">
        <v>1170</v>
      </c>
      <c r="AD3" s="20">
        <f aca="true" t="shared" si="11" ref="AD3:AD66">AC3/AB3</f>
        <v>0.0695807314897413</v>
      </c>
      <c r="AE3" s="22"/>
      <c r="AF3" s="12">
        <v>11021</v>
      </c>
      <c r="AG3" s="11">
        <v>330</v>
      </c>
      <c r="AH3" s="20">
        <f aca="true" t="shared" si="12" ref="AH3:AH66">AG3/AF3</f>
        <v>0.029942836403230196</v>
      </c>
      <c r="AI3" s="12">
        <v>4827</v>
      </c>
      <c r="AJ3" s="11">
        <v>61</v>
      </c>
      <c r="AK3" s="20">
        <f aca="true" t="shared" si="13" ref="AK3:AK66">AJ3/AI3</f>
        <v>0.012637248808783924</v>
      </c>
      <c r="AL3" s="22"/>
      <c r="AM3" s="12">
        <f aca="true" t="shared" si="14" ref="AM3:AM66">I3+L3+O3</f>
        <v>15611</v>
      </c>
      <c r="AN3" s="11">
        <f aca="true" t="shared" si="15" ref="AN3:AN66">J3+M3+P3</f>
        <v>5169</v>
      </c>
      <c r="AO3" s="20">
        <f aca="true" t="shared" si="16" ref="AO3:AO66">AN3/AM3</f>
        <v>0.33111267695855484</v>
      </c>
      <c r="AP3" s="10">
        <f aca="true" t="shared" si="17" ref="AP3:AP66">E3-AM3</f>
        <v>67246</v>
      </c>
      <c r="AQ3" s="10">
        <f aca="true" t="shared" si="18" ref="AQ3:AQ66">F3-AN3</f>
        <v>8377</v>
      </c>
      <c r="AR3" s="20">
        <f aca="true" t="shared" si="19" ref="AR3:AR66">AQ3/AP3</f>
        <v>0.12457246527674508</v>
      </c>
      <c r="AS3" s="10">
        <f aca="true" t="shared" si="20" ref="AS3:AS66">R3+V3</f>
        <v>17081</v>
      </c>
      <c r="AT3" s="10">
        <f aca="true" t="shared" si="21" ref="AT3:AT66">S3+W3</f>
        <v>3836</v>
      </c>
      <c r="AU3" s="20">
        <f aca="true" t="shared" si="22" ref="AU3:AU66">AT3/AS3</f>
        <v>0.224577015397225</v>
      </c>
      <c r="AV3" s="12">
        <f aca="true" t="shared" si="23" ref="AV3:AV66">R3+V3+Y3</f>
        <v>34583</v>
      </c>
      <c r="AW3" s="11">
        <f aca="true" t="shared" si="24" ref="AW3:AW66">S3+W3+Z3</f>
        <v>6816</v>
      </c>
      <c r="AX3" s="20">
        <f aca="true" t="shared" si="25" ref="AX3:AX66">AW3/AV3</f>
        <v>0.19709105629933782</v>
      </c>
      <c r="AY3" s="12">
        <f aca="true" t="shared" si="26" ref="AY3:AY66">AB3+AF3+AI3</f>
        <v>32663</v>
      </c>
      <c r="AZ3" s="11">
        <f aca="true" t="shared" si="27" ref="AZ3:AZ66">AC3+AG3+AJ3</f>
        <v>1561</v>
      </c>
      <c r="BA3" s="20">
        <f aca="true" t="shared" si="28" ref="BA3:BA66">AZ3/AY3</f>
        <v>0.047791078590454034</v>
      </c>
      <c r="BB3" s="47">
        <f aca="true" t="shared" si="29" ref="BB3:BB66">L3+O3</f>
        <v>10034</v>
      </c>
      <c r="BC3" s="47">
        <f aca="true" t="shared" si="30" ref="BC3:BC66">M3+P3</f>
        <v>3001</v>
      </c>
      <c r="BD3" s="20">
        <f aca="true" t="shared" si="31" ref="BD3:BD66">BC3/BB3</f>
        <v>0.29908311740083715</v>
      </c>
      <c r="BE3" s="47">
        <f aca="true" t="shared" si="32" ref="BE3:BE66">V3+Y3+AB3+AF3+AI3</f>
        <v>60780</v>
      </c>
      <c r="BF3" s="47">
        <f aca="true" t="shared" si="33" ref="BF3:BF66">W3+Z3+AC3+AG3+AJ3</f>
        <v>7009</v>
      </c>
      <c r="BG3" s="20">
        <f aca="true" t="shared" si="34" ref="BG3:BG66">BF3/BE3</f>
        <v>0.11531753866403423</v>
      </c>
      <c r="BH3" s="19">
        <f aca="true" t="shared" si="35" ref="BH3:BH66">I3+O3+L3+R3</f>
        <v>22077</v>
      </c>
      <c r="BI3" s="19">
        <f aca="true" t="shared" si="36" ref="BI3:BI66">J3+P3+M3+S3</f>
        <v>6537</v>
      </c>
      <c r="BJ3" s="20">
        <f aca="true" t="shared" si="37" ref="BJ3:BJ66">BI3/BH3</f>
        <v>0.29610001358880284</v>
      </c>
      <c r="BK3" s="19">
        <f aca="true" t="shared" si="38" ref="BK3:BK66">E3-BH3-AY3</f>
        <v>28117</v>
      </c>
      <c r="BL3" s="19">
        <f aca="true" t="shared" si="39" ref="BL3:BL66">F3-BI3-AZ3</f>
        <v>5448</v>
      </c>
      <c r="BM3" s="20">
        <f aca="true" t="shared" si="40" ref="BM3:BM66">BL3/BK3</f>
        <v>0.19376178112885442</v>
      </c>
      <c r="BN3" s="20">
        <f t="shared" si="0"/>
        <v>0.047791078590454034</v>
      </c>
      <c r="BO3" s="20">
        <f t="shared" si="1"/>
        <v>0.16348648876980823</v>
      </c>
      <c r="BP3" s="16"/>
    </row>
    <row r="4" spans="2:68" ht="12">
      <c r="B4" s="27" t="s">
        <v>361</v>
      </c>
      <c r="C4" s="31">
        <v>44001</v>
      </c>
      <c r="D4" s="6" t="s">
        <v>20</v>
      </c>
      <c r="E4" s="19">
        <f t="shared" si="2"/>
        <v>19940</v>
      </c>
      <c r="F4" s="19">
        <f t="shared" si="3"/>
        <v>960</v>
      </c>
      <c r="G4" s="20">
        <f t="shared" si="4"/>
        <v>0.048144433299899696</v>
      </c>
      <c r="H4" s="20"/>
      <c r="I4" s="7">
        <v>1248</v>
      </c>
      <c r="J4" s="7">
        <v>100</v>
      </c>
      <c r="K4" s="20">
        <f t="shared" si="5"/>
        <v>0.08012820512820513</v>
      </c>
      <c r="L4" s="8">
        <v>1285</v>
      </c>
      <c r="M4" s="9">
        <v>98</v>
      </c>
      <c r="N4" s="20">
        <f t="shared" si="6"/>
        <v>0.07626459143968872</v>
      </c>
      <c r="O4" s="8">
        <v>1420</v>
      </c>
      <c r="P4" s="9">
        <v>94</v>
      </c>
      <c r="Q4" s="20">
        <f t="shared" si="7"/>
        <v>0.06619718309859154</v>
      </c>
      <c r="R4" s="13">
        <v>1674</v>
      </c>
      <c r="S4" s="9">
        <v>100</v>
      </c>
      <c r="T4" s="20">
        <f t="shared" si="8"/>
        <v>0.05973715651135006</v>
      </c>
      <c r="U4" s="22"/>
      <c r="V4" s="8">
        <v>2327</v>
      </c>
      <c r="W4" s="9">
        <v>206</v>
      </c>
      <c r="X4" s="20">
        <f t="shared" si="9"/>
        <v>0.08852599914052428</v>
      </c>
      <c r="Y4" s="8">
        <v>4355</v>
      </c>
      <c r="Z4" s="9">
        <v>241</v>
      </c>
      <c r="AA4" s="20">
        <f t="shared" si="10"/>
        <v>0.05533869115958668</v>
      </c>
      <c r="AB4" s="8">
        <v>3866</v>
      </c>
      <c r="AC4" s="9">
        <v>79</v>
      </c>
      <c r="AD4" s="20">
        <f t="shared" si="11"/>
        <v>0.020434557682359026</v>
      </c>
      <c r="AE4" s="22"/>
      <c r="AF4" s="8">
        <v>2655</v>
      </c>
      <c r="AG4" s="9">
        <v>33</v>
      </c>
      <c r="AH4" s="20">
        <f t="shared" si="12"/>
        <v>0.012429378531073447</v>
      </c>
      <c r="AI4" s="8">
        <v>1110</v>
      </c>
      <c r="AJ4" s="9">
        <v>9</v>
      </c>
      <c r="AK4" s="20">
        <f t="shared" si="13"/>
        <v>0.008108108108108109</v>
      </c>
      <c r="AL4" s="22"/>
      <c r="AM4" s="8">
        <f t="shared" si="14"/>
        <v>3953</v>
      </c>
      <c r="AN4" s="9">
        <f t="shared" si="15"/>
        <v>292</v>
      </c>
      <c r="AO4" s="20">
        <f t="shared" si="16"/>
        <v>0.0738679483936251</v>
      </c>
      <c r="AP4" s="13">
        <f t="shared" si="17"/>
        <v>15987</v>
      </c>
      <c r="AQ4" s="13">
        <f t="shared" si="18"/>
        <v>668</v>
      </c>
      <c r="AR4" s="20">
        <f t="shared" si="19"/>
        <v>0.041783949458935384</v>
      </c>
      <c r="AS4" s="13">
        <f t="shared" si="20"/>
        <v>4001</v>
      </c>
      <c r="AT4" s="13">
        <f t="shared" si="21"/>
        <v>306</v>
      </c>
      <c r="AU4" s="20">
        <f t="shared" si="22"/>
        <v>0.07648087978005498</v>
      </c>
      <c r="AV4" s="8">
        <f t="shared" si="23"/>
        <v>8356</v>
      </c>
      <c r="AW4" s="9">
        <f t="shared" si="24"/>
        <v>547</v>
      </c>
      <c r="AX4" s="20">
        <f t="shared" si="25"/>
        <v>0.06546194351364289</v>
      </c>
      <c r="AY4" s="8">
        <f t="shared" si="26"/>
        <v>7631</v>
      </c>
      <c r="AZ4" s="9">
        <f t="shared" si="27"/>
        <v>121</v>
      </c>
      <c r="BA4" s="20">
        <f t="shared" si="28"/>
        <v>0.015856375311230506</v>
      </c>
      <c r="BB4" s="47">
        <f t="shared" si="29"/>
        <v>2705</v>
      </c>
      <c r="BC4" s="47">
        <f t="shared" si="30"/>
        <v>192</v>
      </c>
      <c r="BD4" s="20">
        <f t="shared" si="31"/>
        <v>0.0709796672828096</v>
      </c>
      <c r="BE4" s="47">
        <f t="shared" si="32"/>
        <v>14313</v>
      </c>
      <c r="BF4" s="47">
        <f t="shared" si="33"/>
        <v>568</v>
      </c>
      <c r="BG4" s="20">
        <f t="shared" si="34"/>
        <v>0.039684203171941594</v>
      </c>
      <c r="BH4" s="19">
        <f t="shared" si="35"/>
        <v>5627</v>
      </c>
      <c r="BI4" s="19">
        <f t="shared" si="36"/>
        <v>392</v>
      </c>
      <c r="BJ4" s="20">
        <f t="shared" si="37"/>
        <v>0.06966411942420472</v>
      </c>
      <c r="BK4" s="19">
        <f t="shared" si="38"/>
        <v>6682</v>
      </c>
      <c r="BL4" s="19">
        <f t="shared" si="39"/>
        <v>447</v>
      </c>
      <c r="BM4" s="20">
        <f t="shared" si="40"/>
        <v>0.06689613888057468</v>
      </c>
      <c r="BN4" s="20">
        <f t="shared" si="0"/>
        <v>0.015856375311230506</v>
      </c>
      <c r="BO4" s="20">
        <f t="shared" si="1"/>
        <v>0.048144433299899696</v>
      </c>
      <c r="BP4" s="16"/>
    </row>
    <row r="5" spans="2:68" ht="12">
      <c r="B5" s="27" t="s">
        <v>359</v>
      </c>
      <c r="C5" s="31">
        <v>24001</v>
      </c>
      <c r="D5" s="6" t="s">
        <v>21</v>
      </c>
      <c r="E5" s="19">
        <f t="shared" si="2"/>
        <v>28998</v>
      </c>
      <c r="F5" s="19">
        <f t="shared" si="3"/>
        <v>2071</v>
      </c>
      <c r="G5" s="20">
        <f t="shared" si="4"/>
        <v>0.07141871853231258</v>
      </c>
      <c r="H5" s="20"/>
      <c r="I5" s="7">
        <v>1604</v>
      </c>
      <c r="J5" s="7">
        <v>267</v>
      </c>
      <c r="K5" s="20">
        <f t="shared" si="5"/>
        <v>0.16645885286783044</v>
      </c>
      <c r="L5" s="8">
        <v>1522</v>
      </c>
      <c r="M5" s="9">
        <v>206</v>
      </c>
      <c r="N5" s="20">
        <f t="shared" si="6"/>
        <v>0.13534822601839686</v>
      </c>
      <c r="O5" s="8">
        <v>1675</v>
      </c>
      <c r="P5" s="9">
        <v>184</v>
      </c>
      <c r="Q5" s="20">
        <f t="shared" si="7"/>
        <v>0.10985074626865672</v>
      </c>
      <c r="R5" s="13">
        <v>2212</v>
      </c>
      <c r="S5" s="9">
        <v>237</v>
      </c>
      <c r="T5" s="20">
        <f t="shared" si="8"/>
        <v>0.10714285714285714</v>
      </c>
      <c r="U5" s="22"/>
      <c r="V5" s="8">
        <v>3489</v>
      </c>
      <c r="W5" s="9">
        <v>384</v>
      </c>
      <c r="X5" s="20">
        <f t="shared" si="9"/>
        <v>0.11006018916595013</v>
      </c>
      <c r="Y5" s="8">
        <v>6225</v>
      </c>
      <c r="Z5" s="9">
        <v>527</v>
      </c>
      <c r="AA5" s="20">
        <f t="shared" si="10"/>
        <v>0.08465863453815262</v>
      </c>
      <c r="AB5" s="8">
        <v>6099</v>
      </c>
      <c r="AC5" s="9">
        <v>192</v>
      </c>
      <c r="AD5" s="20">
        <f t="shared" si="11"/>
        <v>0.03148057058534186</v>
      </c>
      <c r="AE5" s="22"/>
      <c r="AF5" s="8">
        <v>4328</v>
      </c>
      <c r="AG5" s="9">
        <v>59</v>
      </c>
      <c r="AH5" s="20">
        <f t="shared" si="12"/>
        <v>0.013632162661737524</v>
      </c>
      <c r="AI5" s="8">
        <v>1844</v>
      </c>
      <c r="AJ5" s="9">
        <v>15</v>
      </c>
      <c r="AK5" s="20">
        <f t="shared" si="13"/>
        <v>0.008134490238611713</v>
      </c>
      <c r="AL5" s="22"/>
      <c r="AM5" s="8">
        <f t="shared" si="14"/>
        <v>4801</v>
      </c>
      <c r="AN5" s="9">
        <f t="shared" si="15"/>
        <v>657</v>
      </c>
      <c r="AO5" s="20">
        <f t="shared" si="16"/>
        <v>0.13684649031451782</v>
      </c>
      <c r="AP5" s="13">
        <f t="shared" si="17"/>
        <v>24197</v>
      </c>
      <c r="AQ5" s="13">
        <f t="shared" si="18"/>
        <v>1414</v>
      </c>
      <c r="AR5" s="20">
        <f t="shared" si="19"/>
        <v>0.05843699632185808</v>
      </c>
      <c r="AS5" s="13">
        <f t="shared" si="20"/>
        <v>5701</v>
      </c>
      <c r="AT5" s="13">
        <f t="shared" si="21"/>
        <v>621</v>
      </c>
      <c r="AU5" s="20">
        <f t="shared" si="22"/>
        <v>0.10892825820031574</v>
      </c>
      <c r="AV5" s="8">
        <f t="shared" si="23"/>
        <v>11926</v>
      </c>
      <c r="AW5" s="9">
        <f t="shared" si="24"/>
        <v>1148</v>
      </c>
      <c r="AX5" s="20">
        <f t="shared" si="25"/>
        <v>0.09626027167533122</v>
      </c>
      <c r="AY5" s="8">
        <f t="shared" si="26"/>
        <v>12271</v>
      </c>
      <c r="AZ5" s="9">
        <f t="shared" si="27"/>
        <v>266</v>
      </c>
      <c r="BA5" s="20">
        <f t="shared" si="28"/>
        <v>0.02167712492869367</v>
      </c>
      <c r="BB5" s="47">
        <f t="shared" si="29"/>
        <v>3197</v>
      </c>
      <c r="BC5" s="47">
        <f t="shared" si="30"/>
        <v>390</v>
      </c>
      <c r="BD5" s="20">
        <f t="shared" si="31"/>
        <v>0.12198936502971536</v>
      </c>
      <c r="BE5" s="47">
        <f t="shared" si="32"/>
        <v>21985</v>
      </c>
      <c r="BF5" s="47">
        <f t="shared" si="33"/>
        <v>1177</v>
      </c>
      <c r="BG5" s="20">
        <f t="shared" si="34"/>
        <v>0.05353650216056402</v>
      </c>
      <c r="BH5" s="19">
        <f t="shared" si="35"/>
        <v>7013</v>
      </c>
      <c r="BI5" s="19">
        <f t="shared" si="36"/>
        <v>894</v>
      </c>
      <c r="BJ5" s="20">
        <f t="shared" si="37"/>
        <v>0.1274775417082561</v>
      </c>
      <c r="BK5" s="19">
        <f t="shared" si="38"/>
        <v>9714</v>
      </c>
      <c r="BL5" s="19">
        <f t="shared" si="39"/>
        <v>911</v>
      </c>
      <c r="BM5" s="20">
        <f t="shared" si="40"/>
        <v>0.0937821700638254</v>
      </c>
      <c r="BN5" s="20">
        <f t="shared" si="0"/>
        <v>0.02167712492869367</v>
      </c>
      <c r="BO5" s="20">
        <f t="shared" si="1"/>
        <v>0.07141871853231258</v>
      </c>
      <c r="BP5" s="16"/>
    </row>
    <row r="6" spans="2:68" ht="12">
      <c r="B6" s="27" t="s">
        <v>358</v>
      </c>
      <c r="C6" s="31">
        <v>11001</v>
      </c>
      <c r="D6" s="6" t="s">
        <v>22</v>
      </c>
      <c r="E6" s="19">
        <f t="shared" si="2"/>
        <v>14246</v>
      </c>
      <c r="F6" s="19">
        <f t="shared" si="3"/>
        <v>1683</v>
      </c>
      <c r="G6" s="20">
        <f t="shared" si="4"/>
        <v>0.11813842482100238</v>
      </c>
      <c r="H6" s="20"/>
      <c r="I6" s="7">
        <v>726</v>
      </c>
      <c r="J6" s="7">
        <v>195</v>
      </c>
      <c r="K6" s="20">
        <f t="shared" si="5"/>
        <v>0.26859504132231404</v>
      </c>
      <c r="L6" s="8">
        <v>841</v>
      </c>
      <c r="M6" s="9">
        <v>189</v>
      </c>
      <c r="N6" s="20">
        <f t="shared" si="6"/>
        <v>0.22473246135552913</v>
      </c>
      <c r="O6" s="8">
        <v>895</v>
      </c>
      <c r="P6" s="9">
        <v>166</v>
      </c>
      <c r="Q6" s="20">
        <f t="shared" si="7"/>
        <v>0.18547486033519553</v>
      </c>
      <c r="R6" s="13">
        <v>1118</v>
      </c>
      <c r="S6" s="9">
        <v>177</v>
      </c>
      <c r="T6" s="20">
        <f t="shared" si="8"/>
        <v>0.15831842576028624</v>
      </c>
      <c r="U6" s="22"/>
      <c r="V6" s="8">
        <v>1348</v>
      </c>
      <c r="W6" s="9">
        <v>254</v>
      </c>
      <c r="X6" s="20">
        <f t="shared" si="9"/>
        <v>0.1884272997032641</v>
      </c>
      <c r="Y6" s="8">
        <v>2877</v>
      </c>
      <c r="Z6" s="9">
        <v>383</v>
      </c>
      <c r="AA6" s="20">
        <f t="shared" si="10"/>
        <v>0.13312478275981926</v>
      </c>
      <c r="AB6" s="8">
        <v>3288</v>
      </c>
      <c r="AC6" s="9">
        <v>211</v>
      </c>
      <c r="AD6" s="20">
        <f t="shared" si="11"/>
        <v>0.0641727493917275</v>
      </c>
      <c r="AE6" s="22"/>
      <c r="AF6" s="8">
        <v>2387</v>
      </c>
      <c r="AG6" s="9">
        <v>86</v>
      </c>
      <c r="AH6" s="20">
        <f t="shared" si="12"/>
        <v>0.03602848764139087</v>
      </c>
      <c r="AI6" s="8">
        <v>766</v>
      </c>
      <c r="AJ6" s="9">
        <v>22</v>
      </c>
      <c r="AK6" s="20">
        <f t="shared" si="13"/>
        <v>0.028720626631853787</v>
      </c>
      <c r="AL6" s="22"/>
      <c r="AM6" s="8">
        <f t="shared" si="14"/>
        <v>2462</v>
      </c>
      <c r="AN6" s="9">
        <f t="shared" si="15"/>
        <v>550</v>
      </c>
      <c r="AO6" s="20">
        <f t="shared" si="16"/>
        <v>0.22339561332250202</v>
      </c>
      <c r="AP6" s="13">
        <f t="shared" si="17"/>
        <v>11784</v>
      </c>
      <c r="AQ6" s="13">
        <f t="shared" si="18"/>
        <v>1133</v>
      </c>
      <c r="AR6" s="20">
        <f t="shared" si="19"/>
        <v>0.09614731839782756</v>
      </c>
      <c r="AS6" s="13">
        <f t="shared" si="20"/>
        <v>2466</v>
      </c>
      <c r="AT6" s="13">
        <f t="shared" si="21"/>
        <v>431</v>
      </c>
      <c r="AU6" s="20">
        <f t="shared" si="22"/>
        <v>0.17477696674776966</v>
      </c>
      <c r="AV6" s="8">
        <f t="shared" si="23"/>
        <v>5343</v>
      </c>
      <c r="AW6" s="9">
        <f t="shared" si="24"/>
        <v>814</v>
      </c>
      <c r="AX6" s="20">
        <f t="shared" si="25"/>
        <v>0.15234886767733483</v>
      </c>
      <c r="AY6" s="8">
        <f t="shared" si="26"/>
        <v>6441</v>
      </c>
      <c r="AZ6" s="9">
        <f t="shared" si="27"/>
        <v>319</v>
      </c>
      <c r="BA6" s="20">
        <f t="shared" si="28"/>
        <v>0.04952647104486881</v>
      </c>
      <c r="BB6" s="5">
        <f t="shared" si="29"/>
        <v>1736</v>
      </c>
      <c r="BC6" s="5">
        <f t="shared" si="30"/>
        <v>355</v>
      </c>
      <c r="BD6" s="20">
        <f t="shared" si="31"/>
        <v>0.20449308755760368</v>
      </c>
      <c r="BE6" s="5">
        <f t="shared" si="32"/>
        <v>10666</v>
      </c>
      <c r="BF6" s="5">
        <f t="shared" si="33"/>
        <v>956</v>
      </c>
      <c r="BG6" s="20">
        <f t="shared" si="34"/>
        <v>0.08963060191261954</v>
      </c>
      <c r="BH6" s="19">
        <f t="shared" si="35"/>
        <v>3580</v>
      </c>
      <c r="BI6" s="19">
        <f t="shared" si="36"/>
        <v>727</v>
      </c>
      <c r="BJ6" s="20">
        <f t="shared" si="37"/>
        <v>0.20307262569832402</v>
      </c>
      <c r="BK6" s="19">
        <f t="shared" si="38"/>
        <v>4225</v>
      </c>
      <c r="BL6" s="19">
        <f t="shared" si="39"/>
        <v>637</v>
      </c>
      <c r="BM6" s="20">
        <f t="shared" si="40"/>
        <v>0.15076923076923077</v>
      </c>
      <c r="BN6" s="20">
        <f t="shared" si="0"/>
        <v>0.04952647104486881</v>
      </c>
      <c r="BO6" s="20">
        <f t="shared" si="1"/>
        <v>0.11813842482100238</v>
      </c>
      <c r="BP6" s="16"/>
    </row>
    <row r="7" spans="2:68" ht="12">
      <c r="B7" s="27" t="s">
        <v>359</v>
      </c>
      <c r="C7" s="31">
        <v>23105</v>
      </c>
      <c r="D7" s="6" t="s">
        <v>23</v>
      </c>
      <c r="E7" s="19">
        <f t="shared" si="2"/>
        <v>12828</v>
      </c>
      <c r="F7" s="19">
        <f t="shared" si="3"/>
        <v>1535</v>
      </c>
      <c r="G7" s="20">
        <f t="shared" si="4"/>
        <v>0.11966011849080137</v>
      </c>
      <c r="H7" s="20"/>
      <c r="I7" s="7">
        <v>951</v>
      </c>
      <c r="J7" s="7">
        <v>257</v>
      </c>
      <c r="K7" s="20">
        <f t="shared" si="5"/>
        <v>0.27024185068349105</v>
      </c>
      <c r="L7" s="8">
        <v>907</v>
      </c>
      <c r="M7" s="9">
        <v>249</v>
      </c>
      <c r="N7" s="20">
        <f t="shared" si="6"/>
        <v>0.2745314222712238</v>
      </c>
      <c r="O7" s="8">
        <v>873</v>
      </c>
      <c r="P7" s="9">
        <v>161</v>
      </c>
      <c r="Q7" s="20">
        <f t="shared" si="7"/>
        <v>0.18442153493699887</v>
      </c>
      <c r="R7" s="13">
        <v>920</v>
      </c>
      <c r="S7" s="9">
        <v>107</v>
      </c>
      <c r="T7" s="20">
        <f t="shared" si="8"/>
        <v>0.11630434782608695</v>
      </c>
      <c r="U7" s="22"/>
      <c r="V7" s="8">
        <v>1471</v>
      </c>
      <c r="W7" s="9">
        <v>224</v>
      </c>
      <c r="X7" s="20">
        <f t="shared" si="9"/>
        <v>0.15227736233854522</v>
      </c>
      <c r="Y7" s="8">
        <v>2852</v>
      </c>
      <c r="Z7" s="9">
        <v>360</v>
      </c>
      <c r="AA7" s="20">
        <f t="shared" si="10"/>
        <v>0.12622720897615708</v>
      </c>
      <c r="AB7" s="8">
        <v>2645</v>
      </c>
      <c r="AC7" s="9">
        <v>126</v>
      </c>
      <c r="AD7" s="20">
        <f t="shared" si="11"/>
        <v>0.047637051039697544</v>
      </c>
      <c r="AE7" s="22"/>
      <c r="AF7" s="8">
        <v>1697</v>
      </c>
      <c r="AG7" s="9">
        <v>47</v>
      </c>
      <c r="AH7" s="20">
        <f t="shared" si="12"/>
        <v>0.02769593400117855</v>
      </c>
      <c r="AI7" s="8">
        <v>512</v>
      </c>
      <c r="AJ7" s="9">
        <v>4</v>
      </c>
      <c r="AK7" s="20">
        <f t="shared" si="13"/>
        <v>0.0078125</v>
      </c>
      <c r="AL7" s="22"/>
      <c r="AM7" s="8">
        <f t="shared" si="14"/>
        <v>2731</v>
      </c>
      <c r="AN7" s="9">
        <f t="shared" si="15"/>
        <v>667</v>
      </c>
      <c r="AO7" s="20">
        <f t="shared" si="16"/>
        <v>0.24423288172830465</v>
      </c>
      <c r="AP7" s="13">
        <f t="shared" si="17"/>
        <v>10097</v>
      </c>
      <c r="AQ7" s="13">
        <f t="shared" si="18"/>
        <v>868</v>
      </c>
      <c r="AR7" s="20">
        <f t="shared" si="19"/>
        <v>0.08596612855303555</v>
      </c>
      <c r="AS7" s="13">
        <f t="shared" si="20"/>
        <v>2391</v>
      </c>
      <c r="AT7" s="13">
        <f t="shared" si="21"/>
        <v>331</v>
      </c>
      <c r="AU7" s="20">
        <f t="shared" si="22"/>
        <v>0.13843580092011712</v>
      </c>
      <c r="AV7" s="8">
        <f t="shared" si="23"/>
        <v>5243</v>
      </c>
      <c r="AW7" s="9">
        <f t="shared" si="24"/>
        <v>691</v>
      </c>
      <c r="AX7" s="20">
        <f t="shared" si="25"/>
        <v>0.1317947739843601</v>
      </c>
      <c r="AY7" s="8">
        <f t="shared" si="26"/>
        <v>4854</v>
      </c>
      <c r="AZ7" s="9">
        <f t="shared" si="27"/>
        <v>177</v>
      </c>
      <c r="BA7" s="20">
        <f t="shared" si="28"/>
        <v>0.03646477132262052</v>
      </c>
      <c r="BB7" s="47">
        <f t="shared" si="29"/>
        <v>1780</v>
      </c>
      <c r="BC7" s="47">
        <f t="shared" si="30"/>
        <v>410</v>
      </c>
      <c r="BD7" s="20">
        <f t="shared" si="31"/>
        <v>0.2303370786516854</v>
      </c>
      <c r="BE7" s="47">
        <f t="shared" si="32"/>
        <v>9177</v>
      </c>
      <c r="BF7" s="47">
        <f t="shared" si="33"/>
        <v>761</v>
      </c>
      <c r="BG7" s="20">
        <f t="shared" si="34"/>
        <v>0.08292470306200284</v>
      </c>
      <c r="BH7" s="19">
        <f t="shared" si="35"/>
        <v>3651</v>
      </c>
      <c r="BI7" s="19">
        <f t="shared" si="36"/>
        <v>774</v>
      </c>
      <c r="BJ7" s="20">
        <f t="shared" si="37"/>
        <v>0.21199671322925226</v>
      </c>
      <c r="BK7" s="19">
        <f t="shared" si="38"/>
        <v>4323</v>
      </c>
      <c r="BL7" s="19">
        <f t="shared" si="39"/>
        <v>584</v>
      </c>
      <c r="BM7" s="20">
        <f t="shared" si="40"/>
        <v>0.1350913717325931</v>
      </c>
      <c r="BN7" s="20">
        <f t="shared" si="0"/>
        <v>0.03646477132262052</v>
      </c>
      <c r="BO7" s="20">
        <f t="shared" si="1"/>
        <v>0.11966011849080137</v>
      </c>
      <c r="BP7" s="16"/>
    </row>
    <row r="8" spans="2:68" ht="12">
      <c r="B8" s="27" t="s">
        <v>362</v>
      </c>
      <c r="C8" s="31">
        <v>73001</v>
      </c>
      <c r="D8" s="6" t="s">
        <v>24</v>
      </c>
      <c r="E8" s="19">
        <f t="shared" si="2"/>
        <v>11365</v>
      </c>
      <c r="F8" s="19">
        <f t="shared" si="3"/>
        <v>982</v>
      </c>
      <c r="G8" s="20">
        <f t="shared" si="4"/>
        <v>0.08640563132424109</v>
      </c>
      <c r="H8" s="20"/>
      <c r="I8" s="7">
        <v>629</v>
      </c>
      <c r="J8" s="7">
        <v>117</v>
      </c>
      <c r="K8" s="20">
        <f t="shared" si="5"/>
        <v>0.18600953895071543</v>
      </c>
      <c r="L8" s="8">
        <v>709</v>
      </c>
      <c r="M8" s="9">
        <v>101</v>
      </c>
      <c r="N8" s="20">
        <f t="shared" si="6"/>
        <v>0.14245416078984485</v>
      </c>
      <c r="O8" s="8">
        <v>787</v>
      </c>
      <c r="P8" s="9">
        <v>110</v>
      </c>
      <c r="Q8" s="20">
        <f t="shared" si="7"/>
        <v>0.1397712833545108</v>
      </c>
      <c r="R8" s="13">
        <v>983</v>
      </c>
      <c r="S8" s="9">
        <v>120</v>
      </c>
      <c r="T8" s="20">
        <f t="shared" si="8"/>
        <v>0.12207527975584945</v>
      </c>
      <c r="U8" s="22"/>
      <c r="V8" s="8">
        <v>1216</v>
      </c>
      <c r="W8" s="9">
        <v>182</v>
      </c>
      <c r="X8" s="20">
        <f t="shared" si="9"/>
        <v>0.14967105263157895</v>
      </c>
      <c r="Y8" s="8">
        <v>2462</v>
      </c>
      <c r="Z8" s="9">
        <v>205</v>
      </c>
      <c r="AA8" s="20">
        <f t="shared" si="10"/>
        <v>0.08326563769293258</v>
      </c>
      <c r="AB8" s="8">
        <v>2471</v>
      </c>
      <c r="AC8" s="9">
        <v>110</v>
      </c>
      <c r="AD8" s="20">
        <f t="shared" si="11"/>
        <v>0.04451639012545528</v>
      </c>
      <c r="AE8" s="22"/>
      <c r="AF8" s="8">
        <v>1577</v>
      </c>
      <c r="AG8" s="9">
        <v>28</v>
      </c>
      <c r="AH8" s="20">
        <f t="shared" si="12"/>
        <v>0.017755231452124286</v>
      </c>
      <c r="AI8" s="8">
        <v>531</v>
      </c>
      <c r="AJ8" s="9">
        <v>9</v>
      </c>
      <c r="AK8" s="20">
        <f t="shared" si="13"/>
        <v>0.01694915254237288</v>
      </c>
      <c r="AL8" s="22"/>
      <c r="AM8" s="8">
        <f t="shared" si="14"/>
        <v>2125</v>
      </c>
      <c r="AN8" s="9">
        <f t="shared" si="15"/>
        <v>328</v>
      </c>
      <c r="AO8" s="20">
        <f t="shared" si="16"/>
        <v>0.15435294117647058</v>
      </c>
      <c r="AP8" s="13">
        <f t="shared" si="17"/>
        <v>9240</v>
      </c>
      <c r="AQ8" s="13">
        <f t="shared" si="18"/>
        <v>654</v>
      </c>
      <c r="AR8" s="20">
        <f t="shared" si="19"/>
        <v>0.07077922077922078</v>
      </c>
      <c r="AS8" s="13">
        <f t="shared" si="20"/>
        <v>2199</v>
      </c>
      <c r="AT8" s="13">
        <f t="shared" si="21"/>
        <v>302</v>
      </c>
      <c r="AU8" s="20">
        <f t="shared" si="22"/>
        <v>0.13733515234197363</v>
      </c>
      <c r="AV8" s="8">
        <f t="shared" si="23"/>
        <v>4661</v>
      </c>
      <c r="AW8" s="9">
        <f t="shared" si="24"/>
        <v>507</v>
      </c>
      <c r="AX8" s="20">
        <f t="shared" si="25"/>
        <v>0.10877494099978545</v>
      </c>
      <c r="AY8" s="8">
        <f t="shared" si="26"/>
        <v>4579</v>
      </c>
      <c r="AZ8" s="9">
        <f t="shared" si="27"/>
        <v>147</v>
      </c>
      <c r="BA8" s="20">
        <f t="shared" si="28"/>
        <v>0.03210307927495086</v>
      </c>
      <c r="BB8" s="47">
        <f t="shared" si="29"/>
        <v>1496</v>
      </c>
      <c r="BC8" s="47">
        <f t="shared" si="30"/>
        <v>211</v>
      </c>
      <c r="BD8" s="20">
        <f t="shared" si="31"/>
        <v>0.1410427807486631</v>
      </c>
      <c r="BE8" s="47">
        <f t="shared" si="32"/>
        <v>8257</v>
      </c>
      <c r="BF8" s="47">
        <f t="shared" si="33"/>
        <v>534</v>
      </c>
      <c r="BG8" s="20">
        <f t="shared" si="34"/>
        <v>0.06467239917645634</v>
      </c>
      <c r="BH8" s="19">
        <f t="shared" si="35"/>
        <v>3108</v>
      </c>
      <c r="BI8" s="19">
        <f t="shared" si="36"/>
        <v>448</v>
      </c>
      <c r="BJ8" s="20">
        <f t="shared" si="37"/>
        <v>0.14414414414414414</v>
      </c>
      <c r="BK8" s="19">
        <f t="shared" si="38"/>
        <v>3678</v>
      </c>
      <c r="BL8" s="19">
        <f t="shared" si="39"/>
        <v>387</v>
      </c>
      <c r="BM8" s="20">
        <f t="shared" si="40"/>
        <v>0.10522022838499184</v>
      </c>
      <c r="BN8" s="20">
        <f t="shared" si="0"/>
        <v>0.03210307927495086</v>
      </c>
      <c r="BO8" s="20">
        <f t="shared" si="1"/>
        <v>0.08640563132424109</v>
      </c>
      <c r="BP8" s="16"/>
    </row>
    <row r="9" spans="2:68" ht="12">
      <c r="B9" s="27" t="s">
        <v>360</v>
      </c>
      <c r="C9" s="31">
        <v>38002</v>
      </c>
      <c r="D9" s="6" t="s">
        <v>25</v>
      </c>
      <c r="E9" s="19">
        <f t="shared" si="2"/>
        <v>4983</v>
      </c>
      <c r="F9" s="19">
        <f t="shared" si="3"/>
        <v>288</v>
      </c>
      <c r="G9" s="20">
        <f t="shared" si="4"/>
        <v>0.057796508127633955</v>
      </c>
      <c r="H9" s="20"/>
      <c r="I9" s="7">
        <v>361</v>
      </c>
      <c r="J9" s="7">
        <v>30</v>
      </c>
      <c r="K9" s="20">
        <f t="shared" si="5"/>
        <v>0.08310249307479224</v>
      </c>
      <c r="L9" s="8">
        <v>388</v>
      </c>
      <c r="M9" s="9">
        <v>31</v>
      </c>
      <c r="N9" s="20">
        <f t="shared" si="6"/>
        <v>0.07989690721649484</v>
      </c>
      <c r="O9" s="8">
        <v>377</v>
      </c>
      <c r="P9" s="9">
        <v>33</v>
      </c>
      <c r="Q9" s="20">
        <f t="shared" si="7"/>
        <v>0.08753315649867374</v>
      </c>
      <c r="R9" s="13">
        <v>458</v>
      </c>
      <c r="S9" s="9">
        <v>40</v>
      </c>
      <c r="T9" s="20">
        <f t="shared" si="8"/>
        <v>0.08733624454148471</v>
      </c>
      <c r="U9" s="22"/>
      <c r="V9" s="8">
        <v>597</v>
      </c>
      <c r="W9" s="9">
        <v>34</v>
      </c>
      <c r="X9" s="20">
        <f t="shared" si="9"/>
        <v>0.05695142378559464</v>
      </c>
      <c r="Y9" s="8">
        <v>1006</v>
      </c>
      <c r="Z9" s="9">
        <v>67</v>
      </c>
      <c r="AA9" s="20">
        <f t="shared" si="10"/>
        <v>0.06660039761431412</v>
      </c>
      <c r="AB9" s="8">
        <v>901</v>
      </c>
      <c r="AC9" s="9">
        <v>32</v>
      </c>
      <c r="AD9" s="20">
        <f t="shared" si="11"/>
        <v>0.03551609322974473</v>
      </c>
      <c r="AE9" s="22"/>
      <c r="AF9" s="8">
        <v>586</v>
      </c>
      <c r="AG9" s="9">
        <v>17</v>
      </c>
      <c r="AH9" s="20">
        <f t="shared" si="12"/>
        <v>0.02901023890784983</v>
      </c>
      <c r="AI9" s="8">
        <v>309</v>
      </c>
      <c r="AJ9" s="9">
        <v>4</v>
      </c>
      <c r="AK9" s="20">
        <f t="shared" si="13"/>
        <v>0.012944983818770227</v>
      </c>
      <c r="AL9" s="22"/>
      <c r="AM9" s="8">
        <f t="shared" si="14"/>
        <v>1126</v>
      </c>
      <c r="AN9" s="9">
        <f t="shared" si="15"/>
        <v>94</v>
      </c>
      <c r="AO9" s="20">
        <f t="shared" si="16"/>
        <v>0.08348134991119005</v>
      </c>
      <c r="AP9" s="13">
        <f t="shared" si="17"/>
        <v>3857</v>
      </c>
      <c r="AQ9" s="13">
        <f t="shared" si="18"/>
        <v>194</v>
      </c>
      <c r="AR9" s="20">
        <f t="shared" si="19"/>
        <v>0.05029815919108115</v>
      </c>
      <c r="AS9" s="13">
        <f t="shared" si="20"/>
        <v>1055</v>
      </c>
      <c r="AT9" s="13">
        <f t="shared" si="21"/>
        <v>74</v>
      </c>
      <c r="AU9" s="20">
        <f t="shared" si="22"/>
        <v>0.07014218009478673</v>
      </c>
      <c r="AV9" s="8">
        <f t="shared" si="23"/>
        <v>2061</v>
      </c>
      <c r="AW9" s="9">
        <f t="shared" si="24"/>
        <v>141</v>
      </c>
      <c r="AX9" s="20">
        <f t="shared" si="25"/>
        <v>0.06841339155749636</v>
      </c>
      <c r="AY9" s="8">
        <f t="shared" si="26"/>
        <v>1796</v>
      </c>
      <c r="AZ9" s="9">
        <f t="shared" si="27"/>
        <v>53</v>
      </c>
      <c r="BA9" s="20">
        <f t="shared" si="28"/>
        <v>0.02951002227171492</v>
      </c>
      <c r="BB9" s="47">
        <f t="shared" si="29"/>
        <v>765</v>
      </c>
      <c r="BC9" s="47">
        <f t="shared" si="30"/>
        <v>64</v>
      </c>
      <c r="BD9" s="20">
        <f t="shared" si="31"/>
        <v>0.08366013071895424</v>
      </c>
      <c r="BE9" s="47">
        <f t="shared" si="32"/>
        <v>3399</v>
      </c>
      <c r="BF9" s="47">
        <f t="shared" si="33"/>
        <v>154</v>
      </c>
      <c r="BG9" s="20">
        <f t="shared" si="34"/>
        <v>0.045307443365695796</v>
      </c>
      <c r="BH9" s="19">
        <f t="shared" si="35"/>
        <v>1584</v>
      </c>
      <c r="BI9" s="19">
        <f t="shared" si="36"/>
        <v>134</v>
      </c>
      <c r="BJ9" s="20">
        <f t="shared" si="37"/>
        <v>0.0845959595959596</v>
      </c>
      <c r="BK9" s="19">
        <f t="shared" si="38"/>
        <v>1603</v>
      </c>
      <c r="BL9" s="19">
        <f t="shared" si="39"/>
        <v>101</v>
      </c>
      <c r="BM9" s="20">
        <f t="shared" si="40"/>
        <v>0.0630068621334997</v>
      </c>
      <c r="BN9" s="20">
        <f t="shared" si="0"/>
        <v>0.02951002227171492</v>
      </c>
      <c r="BO9" s="20">
        <f t="shared" si="1"/>
        <v>0.057796508127633955</v>
      </c>
      <c r="BP9" s="16"/>
    </row>
    <row r="10" spans="2:68" ht="12">
      <c r="B10" s="27" t="s">
        <v>358</v>
      </c>
      <c r="C10" s="31">
        <v>11002</v>
      </c>
      <c r="D10" s="6" t="s">
        <v>26</v>
      </c>
      <c r="E10" s="19">
        <f t="shared" si="2"/>
        <v>511260</v>
      </c>
      <c r="F10" s="19">
        <f t="shared" si="3"/>
        <v>227599</v>
      </c>
      <c r="G10" s="20">
        <f t="shared" si="4"/>
        <v>0.4451727105582287</v>
      </c>
      <c r="H10" s="20"/>
      <c r="I10" s="7">
        <v>44034</v>
      </c>
      <c r="J10" s="7">
        <v>31547</v>
      </c>
      <c r="K10" s="20">
        <f t="shared" si="5"/>
        <v>0.7164236726166144</v>
      </c>
      <c r="L10" s="8">
        <v>35143</v>
      </c>
      <c r="M10" s="9">
        <v>24285</v>
      </c>
      <c r="N10" s="20">
        <f t="shared" si="6"/>
        <v>0.6910337762854623</v>
      </c>
      <c r="O10" s="8">
        <v>31025</v>
      </c>
      <c r="P10" s="9">
        <v>19317</v>
      </c>
      <c r="Q10" s="20">
        <f t="shared" si="7"/>
        <v>0.6226269137792103</v>
      </c>
      <c r="R10" s="13">
        <v>43278</v>
      </c>
      <c r="S10" s="9">
        <v>24787</v>
      </c>
      <c r="T10" s="20">
        <f t="shared" si="8"/>
        <v>0.5727390359998151</v>
      </c>
      <c r="U10" s="22"/>
      <c r="V10" s="8">
        <v>82335</v>
      </c>
      <c r="W10" s="9">
        <v>46023</v>
      </c>
      <c r="X10" s="20">
        <f t="shared" si="9"/>
        <v>0.5589724904354163</v>
      </c>
      <c r="Y10" s="8">
        <v>103209</v>
      </c>
      <c r="Z10" s="9">
        <v>50189</v>
      </c>
      <c r="AA10" s="20">
        <f t="shared" si="10"/>
        <v>0.48628511079460124</v>
      </c>
      <c r="AB10" s="8">
        <v>84878</v>
      </c>
      <c r="AC10" s="9">
        <v>22398</v>
      </c>
      <c r="AD10" s="20">
        <f t="shared" si="11"/>
        <v>0.26388463441645654</v>
      </c>
      <c r="AE10" s="22"/>
      <c r="AF10" s="8">
        <v>58514</v>
      </c>
      <c r="AG10" s="9">
        <v>7535</v>
      </c>
      <c r="AH10" s="20">
        <f t="shared" si="12"/>
        <v>0.1287726014287179</v>
      </c>
      <c r="AI10" s="8">
        <v>28844</v>
      </c>
      <c r="AJ10" s="9">
        <v>1518</v>
      </c>
      <c r="AK10" s="20">
        <f t="shared" si="13"/>
        <v>0.052627929552073224</v>
      </c>
      <c r="AL10" s="22"/>
      <c r="AM10" s="8">
        <f t="shared" si="14"/>
        <v>110202</v>
      </c>
      <c r="AN10" s="9">
        <f t="shared" si="15"/>
        <v>75149</v>
      </c>
      <c r="AO10" s="20">
        <f t="shared" si="16"/>
        <v>0.681920473312644</v>
      </c>
      <c r="AP10" s="13">
        <f t="shared" si="17"/>
        <v>401058</v>
      </c>
      <c r="AQ10" s="13">
        <f t="shared" si="18"/>
        <v>152450</v>
      </c>
      <c r="AR10" s="20">
        <f t="shared" si="19"/>
        <v>0.38011958370111054</v>
      </c>
      <c r="AS10" s="13">
        <f t="shared" si="20"/>
        <v>125613</v>
      </c>
      <c r="AT10" s="13">
        <f t="shared" si="21"/>
        <v>70810</v>
      </c>
      <c r="AU10" s="20">
        <f t="shared" si="22"/>
        <v>0.5637155389967599</v>
      </c>
      <c r="AV10" s="8">
        <f t="shared" si="23"/>
        <v>228822</v>
      </c>
      <c r="AW10" s="9">
        <f t="shared" si="24"/>
        <v>120999</v>
      </c>
      <c r="AX10" s="20">
        <f t="shared" si="25"/>
        <v>0.5287909379342896</v>
      </c>
      <c r="AY10" s="8">
        <f t="shared" si="26"/>
        <v>172236</v>
      </c>
      <c r="AZ10" s="9">
        <f t="shared" si="27"/>
        <v>31451</v>
      </c>
      <c r="BA10" s="20">
        <f t="shared" si="28"/>
        <v>0.1826041013493114</v>
      </c>
      <c r="BB10" s="47">
        <f t="shared" si="29"/>
        <v>66168</v>
      </c>
      <c r="BC10" s="47">
        <f t="shared" si="30"/>
        <v>43602</v>
      </c>
      <c r="BD10" s="20">
        <f t="shared" si="31"/>
        <v>0.6589590134203844</v>
      </c>
      <c r="BE10" s="47">
        <f t="shared" si="32"/>
        <v>357780</v>
      </c>
      <c r="BF10" s="47">
        <f t="shared" si="33"/>
        <v>127663</v>
      </c>
      <c r="BG10" s="20">
        <f t="shared" si="34"/>
        <v>0.35681983341718376</v>
      </c>
      <c r="BH10" s="19">
        <f t="shared" si="35"/>
        <v>153480</v>
      </c>
      <c r="BI10" s="19">
        <f t="shared" si="36"/>
        <v>99936</v>
      </c>
      <c r="BJ10" s="20">
        <f t="shared" si="37"/>
        <v>0.6511336982017201</v>
      </c>
      <c r="BK10" s="19">
        <f t="shared" si="38"/>
        <v>185544</v>
      </c>
      <c r="BL10" s="19">
        <f t="shared" si="39"/>
        <v>96212</v>
      </c>
      <c r="BM10" s="20">
        <f t="shared" si="40"/>
        <v>0.5185400767472944</v>
      </c>
      <c r="BN10" s="20">
        <f t="shared" si="0"/>
        <v>0.1826041013493114</v>
      </c>
      <c r="BO10" s="20">
        <f t="shared" si="1"/>
        <v>0.4451727105582287</v>
      </c>
      <c r="BP10" s="16"/>
    </row>
    <row r="11" spans="2:68" ht="12">
      <c r="B11" s="27" t="s">
        <v>360</v>
      </c>
      <c r="C11" s="31">
        <v>34002</v>
      </c>
      <c r="D11" s="6" t="s">
        <v>27</v>
      </c>
      <c r="E11" s="19">
        <f t="shared" si="2"/>
        <v>14469</v>
      </c>
      <c r="F11" s="19">
        <f t="shared" si="3"/>
        <v>517</v>
      </c>
      <c r="G11" s="20">
        <f t="shared" si="4"/>
        <v>0.035731564033450826</v>
      </c>
      <c r="H11" s="20"/>
      <c r="I11" s="7">
        <v>973</v>
      </c>
      <c r="J11" s="7">
        <v>68</v>
      </c>
      <c r="K11" s="20">
        <f t="shared" si="5"/>
        <v>0.0698869475847893</v>
      </c>
      <c r="L11" s="8">
        <v>1021</v>
      </c>
      <c r="M11" s="9">
        <v>90</v>
      </c>
      <c r="N11" s="20">
        <f t="shared" si="6"/>
        <v>0.0881488736532811</v>
      </c>
      <c r="O11" s="8">
        <v>994</v>
      </c>
      <c r="P11" s="9">
        <v>40</v>
      </c>
      <c r="Q11" s="20">
        <f t="shared" si="7"/>
        <v>0.04024144869215292</v>
      </c>
      <c r="R11" s="13">
        <v>1188</v>
      </c>
      <c r="S11" s="9">
        <v>41</v>
      </c>
      <c r="T11" s="20">
        <f t="shared" si="8"/>
        <v>0.034511784511784514</v>
      </c>
      <c r="U11" s="22"/>
      <c r="V11" s="8">
        <v>1663</v>
      </c>
      <c r="W11" s="9">
        <v>98</v>
      </c>
      <c r="X11" s="20">
        <f t="shared" si="9"/>
        <v>0.058929645219482865</v>
      </c>
      <c r="Y11" s="8">
        <v>3167</v>
      </c>
      <c r="Z11" s="9">
        <v>110</v>
      </c>
      <c r="AA11" s="20">
        <f t="shared" si="10"/>
        <v>0.03473318598042311</v>
      </c>
      <c r="AB11" s="8">
        <v>2758</v>
      </c>
      <c r="AC11" s="9">
        <v>51</v>
      </c>
      <c r="AD11" s="20">
        <f t="shared" si="11"/>
        <v>0.01849166062364032</v>
      </c>
      <c r="AE11" s="22"/>
      <c r="AF11" s="8">
        <v>1917</v>
      </c>
      <c r="AG11" s="9">
        <v>11</v>
      </c>
      <c r="AH11" s="20">
        <f t="shared" si="12"/>
        <v>0.005738132498695879</v>
      </c>
      <c r="AI11" s="8">
        <v>788</v>
      </c>
      <c r="AJ11" s="9">
        <v>8</v>
      </c>
      <c r="AK11" s="20">
        <f t="shared" si="13"/>
        <v>0.01015228426395939</v>
      </c>
      <c r="AL11" s="22"/>
      <c r="AM11" s="8">
        <f t="shared" si="14"/>
        <v>2988</v>
      </c>
      <c r="AN11" s="9">
        <f t="shared" si="15"/>
        <v>198</v>
      </c>
      <c r="AO11" s="20">
        <f t="shared" si="16"/>
        <v>0.06626506024096386</v>
      </c>
      <c r="AP11" s="13">
        <f t="shared" si="17"/>
        <v>11481</v>
      </c>
      <c r="AQ11" s="13">
        <f t="shared" si="18"/>
        <v>319</v>
      </c>
      <c r="AR11" s="20">
        <f t="shared" si="19"/>
        <v>0.027785036146677117</v>
      </c>
      <c r="AS11" s="13">
        <f t="shared" si="20"/>
        <v>2851</v>
      </c>
      <c r="AT11" s="13">
        <f t="shared" si="21"/>
        <v>139</v>
      </c>
      <c r="AU11" s="20">
        <f t="shared" si="22"/>
        <v>0.04875482286916871</v>
      </c>
      <c r="AV11" s="8">
        <f t="shared" si="23"/>
        <v>6018</v>
      </c>
      <c r="AW11" s="9">
        <f t="shared" si="24"/>
        <v>249</v>
      </c>
      <c r="AX11" s="20">
        <f t="shared" si="25"/>
        <v>0.041375872382851446</v>
      </c>
      <c r="AY11" s="8">
        <f t="shared" si="26"/>
        <v>5463</v>
      </c>
      <c r="AZ11" s="9">
        <f t="shared" si="27"/>
        <v>70</v>
      </c>
      <c r="BA11" s="20">
        <f t="shared" si="28"/>
        <v>0.01281347245103423</v>
      </c>
      <c r="BB11" s="47">
        <f t="shared" si="29"/>
        <v>2015</v>
      </c>
      <c r="BC11" s="47">
        <f t="shared" si="30"/>
        <v>130</v>
      </c>
      <c r="BD11" s="20">
        <f t="shared" si="31"/>
        <v>0.06451612903225806</v>
      </c>
      <c r="BE11" s="47">
        <f t="shared" si="32"/>
        <v>10293</v>
      </c>
      <c r="BF11" s="47">
        <f t="shared" si="33"/>
        <v>278</v>
      </c>
      <c r="BG11" s="20">
        <f t="shared" si="34"/>
        <v>0.02700864665306519</v>
      </c>
      <c r="BH11" s="19">
        <f t="shared" si="35"/>
        <v>4176</v>
      </c>
      <c r="BI11" s="19">
        <f t="shared" si="36"/>
        <v>239</v>
      </c>
      <c r="BJ11" s="20">
        <f t="shared" si="37"/>
        <v>0.05723180076628352</v>
      </c>
      <c r="BK11" s="19">
        <f t="shared" si="38"/>
        <v>4830</v>
      </c>
      <c r="BL11" s="19">
        <f t="shared" si="39"/>
        <v>208</v>
      </c>
      <c r="BM11" s="20">
        <f t="shared" si="40"/>
        <v>0.043064182194616975</v>
      </c>
      <c r="BN11" s="20">
        <f t="shared" si="0"/>
        <v>0.01281347245103423</v>
      </c>
      <c r="BO11" s="20">
        <f t="shared" si="1"/>
        <v>0.035731564033450826</v>
      </c>
      <c r="BP11" s="16"/>
    </row>
    <row r="12" spans="2:68" ht="12">
      <c r="B12" s="27" t="s">
        <v>360</v>
      </c>
      <c r="C12" s="31">
        <v>37020</v>
      </c>
      <c r="D12" s="6" t="s">
        <v>28</v>
      </c>
      <c r="E12" s="19">
        <f t="shared" si="2"/>
        <v>9098</v>
      </c>
      <c r="F12" s="19">
        <f t="shared" si="3"/>
        <v>438</v>
      </c>
      <c r="G12" s="20">
        <f t="shared" si="4"/>
        <v>0.04814244888986591</v>
      </c>
      <c r="H12" s="20"/>
      <c r="I12" s="7">
        <v>571</v>
      </c>
      <c r="J12" s="7">
        <v>55</v>
      </c>
      <c r="K12" s="20">
        <f t="shared" si="5"/>
        <v>0.09632224168126094</v>
      </c>
      <c r="L12" s="8">
        <v>535</v>
      </c>
      <c r="M12" s="9">
        <v>57</v>
      </c>
      <c r="N12" s="20">
        <f t="shared" si="6"/>
        <v>0.10654205607476636</v>
      </c>
      <c r="O12" s="8">
        <v>557</v>
      </c>
      <c r="P12" s="9">
        <v>43</v>
      </c>
      <c r="Q12" s="20">
        <f t="shared" si="7"/>
        <v>0.07719928186714542</v>
      </c>
      <c r="R12" s="13">
        <v>776</v>
      </c>
      <c r="S12" s="9">
        <v>47</v>
      </c>
      <c r="T12" s="20">
        <f t="shared" si="8"/>
        <v>0.06056701030927835</v>
      </c>
      <c r="U12" s="22"/>
      <c r="V12" s="8">
        <v>1047</v>
      </c>
      <c r="W12" s="9">
        <v>89</v>
      </c>
      <c r="X12" s="20">
        <f t="shared" si="9"/>
        <v>0.08500477554918816</v>
      </c>
      <c r="Y12" s="8">
        <v>1797</v>
      </c>
      <c r="Z12" s="9">
        <v>91</v>
      </c>
      <c r="AA12" s="20">
        <f t="shared" si="10"/>
        <v>0.05063995548135782</v>
      </c>
      <c r="AB12" s="8">
        <v>1919</v>
      </c>
      <c r="AC12" s="9">
        <v>44</v>
      </c>
      <c r="AD12" s="20">
        <f t="shared" si="11"/>
        <v>0.022928608650338717</v>
      </c>
      <c r="AE12" s="22"/>
      <c r="AF12" s="8">
        <v>1290</v>
      </c>
      <c r="AG12" s="9">
        <v>8</v>
      </c>
      <c r="AH12" s="20">
        <f t="shared" si="12"/>
        <v>0.006201550387596899</v>
      </c>
      <c r="AI12" s="8">
        <v>606</v>
      </c>
      <c r="AJ12" s="9">
        <v>4</v>
      </c>
      <c r="AK12" s="20">
        <f t="shared" si="13"/>
        <v>0.006600660066006601</v>
      </c>
      <c r="AL12" s="22"/>
      <c r="AM12" s="8">
        <f t="shared" si="14"/>
        <v>1663</v>
      </c>
      <c r="AN12" s="9">
        <f t="shared" si="15"/>
        <v>155</v>
      </c>
      <c r="AO12" s="20">
        <f t="shared" si="16"/>
        <v>0.09320505111244738</v>
      </c>
      <c r="AP12" s="13">
        <f t="shared" si="17"/>
        <v>7435</v>
      </c>
      <c r="AQ12" s="13">
        <f t="shared" si="18"/>
        <v>283</v>
      </c>
      <c r="AR12" s="20">
        <f t="shared" si="19"/>
        <v>0.03806321452589106</v>
      </c>
      <c r="AS12" s="13">
        <f t="shared" si="20"/>
        <v>1823</v>
      </c>
      <c r="AT12" s="13">
        <f t="shared" si="21"/>
        <v>136</v>
      </c>
      <c r="AU12" s="20">
        <f t="shared" si="22"/>
        <v>0.0746023038946791</v>
      </c>
      <c r="AV12" s="8">
        <f t="shared" si="23"/>
        <v>3620</v>
      </c>
      <c r="AW12" s="9">
        <f t="shared" si="24"/>
        <v>227</v>
      </c>
      <c r="AX12" s="20">
        <f t="shared" si="25"/>
        <v>0.06270718232044199</v>
      </c>
      <c r="AY12" s="8">
        <f t="shared" si="26"/>
        <v>3815</v>
      </c>
      <c r="AZ12" s="9">
        <f t="shared" si="27"/>
        <v>56</v>
      </c>
      <c r="BA12" s="20">
        <f t="shared" si="28"/>
        <v>0.014678899082568808</v>
      </c>
      <c r="BB12" s="47">
        <f t="shared" si="29"/>
        <v>1092</v>
      </c>
      <c r="BC12" s="47">
        <f t="shared" si="30"/>
        <v>100</v>
      </c>
      <c r="BD12" s="20">
        <f t="shared" si="31"/>
        <v>0.09157509157509157</v>
      </c>
      <c r="BE12" s="47">
        <f t="shared" si="32"/>
        <v>6659</v>
      </c>
      <c r="BF12" s="47">
        <f t="shared" si="33"/>
        <v>236</v>
      </c>
      <c r="BG12" s="20">
        <f t="shared" si="34"/>
        <v>0.03544075687040096</v>
      </c>
      <c r="BH12" s="19">
        <f t="shared" si="35"/>
        <v>2439</v>
      </c>
      <c r="BI12" s="19">
        <f t="shared" si="36"/>
        <v>202</v>
      </c>
      <c r="BJ12" s="20">
        <f t="shared" si="37"/>
        <v>0.08282082820828209</v>
      </c>
      <c r="BK12" s="19">
        <f t="shared" si="38"/>
        <v>2844</v>
      </c>
      <c r="BL12" s="19">
        <f t="shared" si="39"/>
        <v>180</v>
      </c>
      <c r="BM12" s="20">
        <f t="shared" si="40"/>
        <v>0.06329113924050633</v>
      </c>
      <c r="BN12" s="20">
        <f t="shared" si="0"/>
        <v>0.014678899082568808</v>
      </c>
      <c r="BO12" s="20">
        <f t="shared" si="1"/>
        <v>0.04814244888986591</v>
      </c>
      <c r="BP12" s="16"/>
    </row>
    <row r="13" spans="2:68" ht="12">
      <c r="B13" s="27" t="s">
        <v>358</v>
      </c>
      <c r="C13" s="31">
        <v>13001</v>
      </c>
      <c r="D13" s="6" t="s">
        <v>29</v>
      </c>
      <c r="E13" s="19">
        <f t="shared" si="2"/>
        <v>13335</v>
      </c>
      <c r="F13" s="19">
        <f t="shared" si="3"/>
        <v>3321</v>
      </c>
      <c r="G13" s="20">
        <f t="shared" si="4"/>
        <v>0.24904386951631047</v>
      </c>
      <c r="H13" s="20"/>
      <c r="I13" s="7">
        <v>938</v>
      </c>
      <c r="J13" s="7">
        <v>347</v>
      </c>
      <c r="K13" s="20">
        <f t="shared" si="5"/>
        <v>0.3699360341151386</v>
      </c>
      <c r="L13" s="8">
        <v>869</v>
      </c>
      <c r="M13" s="9">
        <v>288</v>
      </c>
      <c r="N13" s="20">
        <f t="shared" si="6"/>
        <v>0.33141542002301494</v>
      </c>
      <c r="O13" s="8">
        <v>1035</v>
      </c>
      <c r="P13" s="9">
        <v>310</v>
      </c>
      <c r="Q13" s="20">
        <f t="shared" si="7"/>
        <v>0.2995169082125604</v>
      </c>
      <c r="R13" s="13">
        <v>1187</v>
      </c>
      <c r="S13" s="9">
        <v>367</v>
      </c>
      <c r="T13" s="20">
        <f t="shared" si="8"/>
        <v>0.3091828138163437</v>
      </c>
      <c r="U13" s="22"/>
      <c r="V13" s="8">
        <v>1630</v>
      </c>
      <c r="W13" s="9">
        <v>512</v>
      </c>
      <c r="X13" s="20">
        <f t="shared" si="9"/>
        <v>0.3141104294478528</v>
      </c>
      <c r="Y13" s="8">
        <v>2961</v>
      </c>
      <c r="Z13" s="9">
        <v>775</v>
      </c>
      <c r="AA13" s="20">
        <f t="shared" si="10"/>
        <v>0.2617359000337724</v>
      </c>
      <c r="AB13" s="8">
        <v>2496</v>
      </c>
      <c r="AC13" s="9">
        <v>480</v>
      </c>
      <c r="AD13" s="20">
        <f t="shared" si="11"/>
        <v>0.19230769230769232</v>
      </c>
      <c r="AE13" s="22"/>
      <c r="AF13" s="8">
        <v>1662</v>
      </c>
      <c r="AG13" s="9">
        <v>203</v>
      </c>
      <c r="AH13" s="20">
        <f t="shared" si="12"/>
        <v>0.12214199759326114</v>
      </c>
      <c r="AI13" s="8">
        <v>557</v>
      </c>
      <c r="AJ13" s="9">
        <v>39</v>
      </c>
      <c r="AK13" s="20">
        <f t="shared" si="13"/>
        <v>0.07001795332136446</v>
      </c>
      <c r="AL13" s="22"/>
      <c r="AM13" s="8">
        <f t="shared" si="14"/>
        <v>2842</v>
      </c>
      <c r="AN13" s="9">
        <f t="shared" si="15"/>
        <v>945</v>
      </c>
      <c r="AO13" s="20">
        <f t="shared" si="16"/>
        <v>0.33251231527093594</v>
      </c>
      <c r="AP13" s="13">
        <f t="shared" si="17"/>
        <v>10493</v>
      </c>
      <c r="AQ13" s="13">
        <f t="shared" si="18"/>
        <v>2376</v>
      </c>
      <c r="AR13" s="20">
        <f t="shared" si="19"/>
        <v>0.22643667206709234</v>
      </c>
      <c r="AS13" s="13">
        <f t="shared" si="20"/>
        <v>2817</v>
      </c>
      <c r="AT13" s="13">
        <f t="shared" si="21"/>
        <v>879</v>
      </c>
      <c r="AU13" s="20">
        <f t="shared" si="22"/>
        <v>0.31203407880724177</v>
      </c>
      <c r="AV13" s="8">
        <f t="shared" si="23"/>
        <v>5778</v>
      </c>
      <c r="AW13" s="9">
        <f t="shared" si="24"/>
        <v>1654</v>
      </c>
      <c r="AX13" s="20">
        <f t="shared" si="25"/>
        <v>0.2862582208376601</v>
      </c>
      <c r="AY13" s="8">
        <f t="shared" si="26"/>
        <v>4715</v>
      </c>
      <c r="AZ13" s="9">
        <f t="shared" si="27"/>
        <v>722</v>
      </c>
      <c r="BA13" s="20">
        <f t="shared" si="28"/>
        <v>0.15312831389183457</v>
      </c>
      <c r="BB13" s="47">
        <f t="shared" si="29"/>
        <v>1904</v>
      </c>
      <c r="BC13" s="47">
        <f t="shared" si="30"/>
        <v>598</v>
      </c>
      <c r="BD13" s="20">
        <f t="shared" si="31"/>
        <v>0.31407563025210083</v>
      </c>
      <c r="BE13" s="47">
        <f t="shared" si="32"/>
        <v>9306</v>
      </c>
      <c r="BF13" s="47">
        <f t="shared" si="33"/>
        <v>2009</v>
      </c>
      <c r="BG13" s="20">
        <f t="shared" si="34"/>
        <v>0.21588222652052438</v>
      </c>
      <c r="BH13" s="19">
        <f t="shared" si="35"/>
        <v>4029</v>
      </c>
      <c r="BI13" s="19">
        <f t="shared" si="36"/>
        <v>1312</v>
      </c>
      <c r="BJ13" s="20">
        <f t="shared" si="37"/>
        <v>0.3256391164060561</v>
      </c>
      <c r="BK13" s="19">
        <f t="shared" si="38"/>
        <v>4591</v>
      </c>
      <c r="BL13" s="19">
        <f t="shared" si="39"/>
        <v>1287</v>
      </c>
      <c r="BM13" s="20">
        <f t="shared" si="40"/>
        <v>0.28033108255282074</v>
      </c>
      <c r="BN13" s="20">
        <f t="shared" si="0"/>
        <v>0.15312831389183457</v>
      </c>
      <c r="BO13" s="20">
        <f t="shared" si="1"/>
        <v>0.24904386951631047</v>
      </c>
      <c r="BP13" s="16"/>
    </row>
    <row r="14" spans="2:68" ht="12">
      <c r="B14" s="27" t="s">
        <v>362</v>
      </c>
      <c r="C14" s="31">
        <v>71002</v>
      </c>
      <c r="D14" s="6" t="s">
        <v>30</v>
      </c>
      <c r="E14" s="19">
        <f t="shared" si="2"/>
        <v>8067</v>
      </c>
      <c r="F14" s="19">
        <f t="shared" si="3"/>
        <v>1930</v>
      </c>
      <c r="G14" s="20">
        <f t="shared" si="4"/>
        <v>0.23924631213586214</v>
      </c>
      <c r="H14" s="20"/>
      <c r="I14" s="7">
        <v>539</v>
      </c>
      <c r="J14" s="7">
        <v>223</v>
      </c>
      <c r="K14" s="20">
        <f t="shared" si="5"/>
        <v>0.4137291280148423</v>
      </c>
      <c r="L14" s="8">
        <v>523</v>
      </c>
      <c r="M14" s="9">
        <v>189</v>
      </c>
      <c r="N14" s="20">
        <f t="shared" si="6"/>
        <v>0.361376673040153</v>
      </c>
      <c r="O14" s="8">
        <v>559</v>
      </c>
      <c r="P14" s="9">
        <v>164</v>
      </c>
      <c r="Q14" s="20">
        <f t="shared" si="7"/>
        <v>0.29338103756708406</v>
      </c>
      <c r="R14" s="13">
        <v>656</v>
      </c>
      <c r="S14" s="9">
        <v>158</v>
      </c>
      <c r="T14" s="20">
        <f t="shared" si="8"/>
        <v>0.24085365853658536</v>
      </c>
      <c r="U14" s="22"/>
      <c r="V14" s="8">
        <v>1024</v>
      </c>
      <c r="W14" s="9">
        <v>355</v>
      </c>
      <c r="X14" s="20">
        <f t="shared" si="9"/>
        <v>0.3466796875</v>
      </c>
      <c r="Y14" s="8">
        <v>1777</v>
      </c>
      <c r="Z14" s="9">
        <v>438</v>
      </c>
      <c r="AA14" s="20">
        <f t="shared" si="10"/>
        <v>0.24648283624085537</v>
      </c>
      <c r="AB14" s="8">
        <v>1679</v>
      </c>
      <c r="AC14" s="9">
        <v>297</v>
      </c>
      <c r="AD14" s="20">
        <f t="shared" si="11"/>
        <v>0.17689100655151876</v>
      </c>
      <c r="AE14" s="22"/>
      <c r="AF14" s="8">
        <v>1007</v>
      </c>
      <c r="AG14" s="9">
        <v>87</v>
      </c>
      <c r="AH14" s="20">
        <f t="shared" si="12"/>
        <v>0.08639523336643495</v>
      </c>
      <c r="AI14" s="8">
        <v>303</v>
      </c>
      <c r="AJ14" s="9">
        <v>19</v>
      </c>
      <c r="AK14" s="20">
        <f t="shared" si="13"/>
        <v>0.0627062706270627</v>
      </c>
      <c r="AL14" s="22"/>
      <c r="AM14" s="8">
        <f t="shared" si="14"/>
        <v>1621</v>
      </c>
      <c r="AN14" s="9">
        <f t="shared" si="15"/>
        <v>576</v>
      </c>
      <c r="AO14" s="20">
        <f t="shared" si="16"/>
        <v>0.3553362122146823</v>
      </c>
      <c r="AP14" s="13">
        <f t="shared" si="17"/>
        <v>6446</v>
      </c>
      <c r="AQ14" s="13">
        <f t="shared" si="18"/>
        <v>1354</v>
      </c>
      <c r="AR14" s="20">
        <f t="shared" si="19"/>
        <v>0.21005274588892336</v>
      </c>
      <c r="AS14" s="13">
        <f t="shared" si="20"/>
        <v>1680</v>
      </c>
      <c r="AT14" s="13">
        <f t="shared" si="21"/>
        <v>513</v>
      </c>
      <c r="AU14" s="20">
        <f t="shared" si="22"/>
        <v>0.3053571428571429</v>
      </c>
      <c r="AV14" s="8">
        <f t="shared" si="23"/>
        <v>3457</v>
      </c>
      <c r="AW14" s="9">
        <f t="shared" si="24"/>
        <v>951</v>
      </c>
      <c r="AX14" s="20">
        <f t="shared" si="25"/>
        <v>0.2750940121492624</v>
      </c>
      <c r="AY14" s="8">
        <f t="shared" si="26"/>
        <v>2989</v>
      </c>
      <c r="AZ14" s="9">
        <f t="shared" si="27"/>
        <v>403</v>
      </c>
      <c r="BA14" s="20">
        <f t="shared" si="28"/>
        <v>0.13482770157243226</v>
      </c>
      <c r="BB14" s="47">
        <f t="shared" si="29"/>
        <v>1082</v>
      </c>
      <c r="BC14" s="47">
        <f t="shared" si="30"/>
        <v>353</v>
      </c>
      <c r="BD14" s="20">
        <f t="shared" si="31"/>
        <v>0.32624768946395566</v>
      </c>
      <c r="BE14" s="47">
        <f t="shared" si="32"/>
        <v>5790</v>
      </c>
      <c r="BF14" s="47">
        <f t="shared" si="33"/>
        <v>1196</v>
      </c>
      <c r="BG14" s="20">
        <f t="shared" si="34"/>
        <v>0.2065630397236615</v>
      </c>
      <c r="BH14" s="19">
        <f t="shared" si="35"/>
        <v>2277</v>
      </c>
      <c r="BI14" s="19">
        <f t="shared" si="36"/>
        <v>734</v>
      </c>
      <c r="BJ14" s="20">
        <f t="shared" si="37"/>
        <v>0.32235397452788755</v>
      </c>
      <c r="BK14" s="19">
        <f t="shared" si="38"/>
        <v>2801</v>
      </c>
      <c r="BL14" s="19">
        <f t="shared" si="39"/>
        <v>793</v>
      </c>
      <c r="BM14" s="20">
        <f t="shared" si="40"/>
        <v>0.2831131738664763</v>
      </c>
      <c r="BN14" s="20">
        <f t="shared" si="0"/>
        <v>0.13482770157243226</v>
      </c>
      <c r="BO14" s="20">
        <f t="shared" si="1"/>
        <v>0.23924631213586214</v>
      </c>
      <c r="BP14" s="16"/>
    </row>
    <row r="15" spans="2:68" ht="12">
      <c r="B15" s="27" t="s">
        <v>359</v>
      </c>
      <c r="C15" s="31">
        <v>23002</v>
      </c>
      <c r="D15" s="6" t="s">
        <v>31</v>
      </c>
      <c r="E15" s="19">
        <f t="shared" si="2"/>
        <v>31447</v>
      </c>
      <c r="F15" s="19">
        <f t="shared" si="3"/>
        <v>8656</v>
      </c>
      <c r="G15" s="20">
        <f t="shared" si="4"/>
        <v>0.27525678125099373</v>
      </c>
      <c r="H15" s="20"/>
      <c r="I15" s="7">
        <v>2354</v>
      </c>
      <c r="J15" s="7">
        <v>1297</v>
      </c>
      <c r="K15" s="20">
        <f t="shared" si="5"/>
        <v>0.5509770603228548</v>
      </c>
      <c r="L15" s="8">
        <v>2267</v>
      </c>
      <c r="M15" s="9">
        <v>1068</v>
      </c>
      <c r="N15" s="20">
        <f t="shared" si="6"/>
        <v>0.4711071901191001</v>
      </c>
      <c r="O15" s="8">
        <v>2149</v>
      </c>
      <c r="P15" s="9">
        <v>805</v>
      </c>
      <c r="Q15" s="20">
        <f t="shared" si="7"/>
        <v>0.3745928338762215</v>
      </c>
      <c r="R15" s="13">
        <v>2649</v>
      </c>
      <c r="S15" s="9">
        <v>860</v>
      </c>
      <c r="T15" s="20">
        <f t="shared" si="8"/>
        <v>0.3246508116270291</v>
      </c>
      <c r="U15" s="22"/>
      <c r="V15" s="8">
        <v>3726</v>
      </c>
      <c r="W15" s="9">
        <v>1585</v>
      </c>
      <c r="X15" s="20">
        <f t="shared" si="9"/>
        <v>0.42538915727321525</v>
      </c>
      <c r="Y15" s="8">
        <v>6715</v>
      </c>
      <c r="Z15" s="9">
        <v>1987</v>
      </c>
      <c r="AA15" s="20">
        <f t="shared" si="10"/>
        <v>0.2959046909903202</v>
      </c>
      <c r="AB15" s="8">
        <v>5974</v>
      </c>
      <c r="AC15" s="9">
        <v>801</v>
      </c>
      <c r="AD15" s="20">
        <f t="shared" si="11"/>
        <v>0.1340810177435554</v>
      </c>
      <c r="AE15" s="22"/>
      <c r="AF15" s="8">
        <v>3987</v>
      </c>
      <c r="AG15" s="9">
        <v>216</v>
      </c>
      <c r="AH15" s="20">
        <f t="shared" si="12"/>
        <v>0.05417607223476298</v>
      </c>
      <c r="AI15" s="8">
        <v>1626</v>
      </c>
      <c r="AJ15" s="9">
        <v>37</v>
      </c>
      <c r="AK15" s="20">
        <f t="shared" si="13"/>
        <v>0.022755227552275523</v>
      </c>
      <c r="AL15" s="22"/>
      <c r="AM15" s="8">
        <f t="shared" si="14"/>
        <v>6770</v>
      </c>
      <c r="AN15" s="9">
        <f t="shared" si="15"/>
        <v>3170</v>
      </c>
      <c r="AO15" s="20">
        <f t="shared" si="16"/>
        <v>0.46824224519940916</v>
      </c>
      <c r="AP15" s="13">
        <f t="shared" si="17"/>
        <v>24677</v>
      </c>
      <c r="AQ15" s="13">
        <f t="shared" si="18"/>
        <v>5486</v>
      </c>
      <c r="AR15" s="20">
        <f t="shared" si="19"/>
        <v>0.22231227458767272</v>
      </c>
      <c r="AS15" s="13">
        <f t="shared" si="20"/>
        <v>6375</v>
      </c>
      <c r="AT15" s="13">
        <f t="shared" si="21"/>
        <v>2445</v>
      </c>
      <c r="AU15" s="20">
        <f t="shared" si="22"/>
        <v>0.3835294117647059</v>
      </c>
      <c r="AV15" s="8">
        <f t="shared" si="23"/>
        <v>13090</v>
      </c>
      <c r="AW15" s="9">
        <f t="shared" si="24"/>
        <v>4432</v>
      </c>
      <c r="AX15" s="20">
        <f t="shared" si="25"/>
        <v>0.3385790679908327</v>
      </c>
      <c r="AY15" s="8">
        <f t="shared" si="26"/>
        <v>11587</v>
      </c>
      <c r="AZ15" s="9">
        <f t="shared" si="27"/>
        <v>1054</v>
      </c>
      <c r="BA15" s="20">
        <f t="shared" si="28"/>
        <v>0.09096401139207733</v>
      </c>
      <c r="BB15" s="47">
        <f t="shared" si="29"/>
        <v>4416</v>
      </c>
      <c r="BC15" s="47">
        <f t="shared" si="30"/>
        <v>1873</v>
      </c>
      <c r="BD15" s="20">
        <f t="shared" si="31"/>
        <v>0.42413949275362317</v>
      </c>
      <c r="BE15" s="47">
        <f t="shared" si="32"/>
        <v>22028</v>
      </c>
      <c r="BF15" s="47">
        <f t="shared" si="33"/>
        <v>4626</v>
      </c>
      <c r="BG15" s="20">
        <f t="shared" si="34"/>
        <v>0.21000544761213003</v>
      </c>
      <c r="BH15" s="19">
        <f t="shared" si="35"/>
        <v>9419</v>
      </c>
      <c r="BI15" s="19">
        <f t="shared" si="36"/>
        <v>4030</v>
      </c>
      <c r="BJ15" s="20">
        <f t="shared" si="37"/>
        <v>0.42785858371377006</v>
      </c>
      <c r="BK15" s="19">
        <f t="shared" si="38"/>
        <v>10441</v>
      </c>
      <c r="BL15" s="19">
        <f t="shared" si="39"/>
        <v>3572</v>
      </c>
      <c r="BM15" s="20">
        <f t="shared" si="40"/>
        <v>0.3421128244421032</v>
      </c>
      <c r="BN15" s="20">
        <f t="shared" si="0"/>
        <v>0.09096401139207733</v>
      </c>
      <c r="BO15" s="20">
        <f t="shared" si="1"/>
        <v>0.27525678125099373</v>
      </c>
      <c r="BP15" s="16"/>
    </row>
    <row r="16" spans="2:68" ht="12">
      <c r="B16" s="27" t="s">
        <v>361</v>
      </c>
      <c r="C16" s="31">
        <v>43002</v>
      </c>
      <c r="D16" s="6" t="s">
        <v>32</v>
      </c>
      <c r="E16" s="19">
        <f t="shared" si="2"/>
        <v>13935</v>
      </c>
      <c r="F16" s="19">
        <f t="shared" si="3"/>
        <v>1318</v>
      </c>
      <c r="G16" s="20">
        <f t="shared" si="4"/>
        <v>0.09458198780050234</v>
      </c>
      <c r="H16" s="20"/>
      <c r="I16" s="7">
        <v>842</v>
      </c>
      <c r="J16" s="7">
        <v>135</v>
      </c>
      <c r="K16" s="20">
        <f t="shared" si="5"/>
        <v>0.16033254156769597</v>
      </c>
      <c r="L16" s="8">
        <v>821</v>
      </c>
      <c r="M16" s="9">
        <v>130</v>
      </c>
      <c r="N16" s="20">
        <f t="shared" si="6"/>
        <v>0.15834348355663824</v>
      </c>
      <c r="O16" s="8">
        <v>896</v>
      </c>
      <c r="P16" s="9">
        <v>104</v>
      </c>
      <c r="Q16" s="20">
        <f t="shared" si="7"/>
        <v>0.11607142857142858</v>
      </c>
      <c r="R16" s="13">
        <v>1156</v>
      </c>
      <c r="S16" s="9">
        <v>123</v>
      </c>
      <c r="T16" s="20">
        <f t="shared" si="8"/>
        <v>0.10640138408304499</v>
      </c>
      <c r="U16" s="22"/>
      <c r="V16" s="8">
        <v>1526</v>
      </c>
      <c r="W16" s="9">
        <v>200</v>
      </c>
      <c r="X16" s="20">
        <f t="shared" si="9"/>
        <v>0.1310615989515072</v>
      </c>
      <c r="Y16" s="8">
        <v>3075</v>
      </c>
      <c r="Z16" s="9">
        <v>328</v>
      </c>
      <c r="AA16" s="20">
        <f t="shared" si="10"/>
        <v>0.10666666666666667</v>
      </c>
      <c r="AB16" s="8">
        <v>2812</v>
      </c>
      <c r="AC16" s="9">
        <v>176</v>
      </c>
      <c r="AD16" s="20">
        <f t="shared" si="11"/>
        <v>0.06258890469416785</v>
      </c>
      <c r="AE16" s="22"/>
      <c r="AF16" s="8">
        <v>1962</v>
      </c>
      <c r="AG16" s="9">
        <v>92</v>
      </c>
      <c r="AH16" s="20">
        <f t="shared" si="12"/>
        <v>0.046890927624872576</v>
      </c>
      <c r="AI16" s="8">
        <v>845</v>
      </c>
      <c r="AJ16" s="9">
        <v>30</v>
      </c>
      <c r="AK16" s="20">
        <f t="shared" si="13"/>
        <v>0.03550295857988166</v>
      </c>
      <c r="AL16" s="22"/>
      <c r="AM16" s="8">
        <f t="shared" si="14"/>
        <v>2559</v>
      </c>
      <c r="AN16" s="9">
        <f t="shared" si="15"/>
        <v>369</v>
      </c>
      <c r="AO16" s="20">
        <f t="shared" si="16"/>
        <v>0.14419695193434937</v>
      </c>
      <c r="AP16" s="13">
        <f t="shared" si="17"/>
        <v>11376</v>
      </c>
      <c r="AQ16" s="13">
        <f t="shared" si="18"/>
        <v>949</v>
      </c>
      <c r="AR16" s="20">
        <f t="shared" si="19"/>
        <v>0.08342123769338959</v>
      </c>
      <c r="AS16" s="13">
        <f t="shared" si="20"/>
        <v>2682</v>
      </c>
      <c r="AT16" s="13">
        <f t="shared" si="21"/>
        <v>323</v>
      </c>
      <c r="AU16" s="20">
        <f t="shared" si="22"/>
        <v>0.12043251304996272</v>
      </c>
      <c r="AV16" s="8">
        <f t="shared" si="23"/>
        <v>5757</v>
      </c>
      <c r="AW16" s="9">
        <f t="shared" si="24"/>
        <v>651</v>
      </c>
      <c r="AX16" s="20">
        <f t="shared" si="25"/>
        <v>0.11307972902553413</v>
      </c>
      <c r="AY16" s="8">
        <f t="shared" si="26"/>
        <v>5619</v>
      </c>
      <c r="AZ16" s="9">
        <f t="shared" si="27"/>
        <v>298</v>
      </c>
      <c r="BA16" s="20">
        <f t="shared" si="28"/>
        <v>0.053034347748709736</v>
      </c>
      <c r="BB16" s="47">
        <f t="shared" si="29"/>
        <v>1717</v>
      </c>
      <c r="BC16" s="47">
        <f t="shared" si="30"/>
        <v>234</v>
      </c>
      <c r="BD16" s="20">
        <f t="shared" si="31"/>
        <v>0.1362842166569598</v>
      </c>
      <c r="BE16" s="47">
        <f t="shared" si="32"/>
        <v>10220</v>
      </c>
      <c r="BF16" s="47">
        <f t="shared" si="33"/>
        <v>826</v>
      </c>
      <c r="BG16" s="20">
        <f t="shared" si="34"/>
        <v>0.08082191780821918</v>
      </c>
      <c r="BH16" s="19">
        <f t="shared" si="35"/>
        <v>3715</v>
      </c>
      <c r="BI16" s="19">
        <f t="shared" si="36"/>
        <v>492</v>
      </c>
      <c r="BJ16" s="20">
        <f t="shared" si="37"/>
        <v>0.13243606998654106</v>
      </c>
      <c r="BK16" s="19">
        <f t="shared" si="38"/>
        <v>4601</v>
      </c>
      <c r="BL16" s="19">
        <f t="shared" si="39"/>
        <v>528</v>
      </c>
      <c r="BM16" s="20">
        <f t="shared" si="40"/>
        <v>0.11475766137796131</v>
      </c>
      <c r="BN16" s="20">
        <f t="shared" si="0"/>
        <v>0.053034347748709736</v>
      </c>
      <c r="BO16" s="20">
        <f t="shared" si="1"/>
        <v>0.09458198780050234</v>
      </c>
      <c r="BP16" s="16"/>
    </row>
    <row r="17" spans="2:68" ht="12">
      <c r="B17" s="27" t="s">
        <v>360</v>
      </c>
      <c r="C17" s="31">
        <v>34003</v>
      </c>
      <c r="D17" s="6" t="s">
        <v>33</v>
      </c>
      <c r="E17" s="19">
        <f t="shared" si="2"/>
        <v>9686</v>
      </c>
      <c r="F17" s="19">
        <f t="shared" si="3"/>
        <v>614</v>
      </c>
      <c r="G17" s="20">
        <f t="shared" si="4"/>
        <v>0.06339046045839355</v>
      </c>
      <c r="H17" s="20"/>
      <c r="I17" s="7">
        <v>636</v>
      </c>
      <c r="J17" s="7">
        <v>59</v>
      </c>
      <c r="K17" s="20">
        <f t="shared" si="5"/>
        <v>0.09276729559748427</v>
      </c>
      <c r="L17" s="8">
        <v>611</v>
      </c>
      <c r="M17" s="9">
        <v>68</v>
      </c>
      <c r="N17" s="20">
        <f t="shared" si="6"/>
        <v>0.11129296235679215</v>
      </c>
      <c r="O17" s="8">
        <v>603</v>
      </c>
      <c r="P17" s="9">
        <v>57</v>
      </c>
      <c r="Q17" s="20">
        <f t="shared" si="7"/>
        <v>0.0945273631840796</v>
      </c>
      <c r="R17" s="13">
        <v>831</v>
      </c>
      <c r="S17" s="9">
        <v>77</v>
      </c>
      <c r="T17" s="20">
        <f t="shared" si="8"/>
        <v>0.09265944645006016</v>
      </c>
      <c r="U17" s="22"/>
      <c r="V17" s="8">
        <v>1220</v>
      </c>
      <c r="W17" s="9">
        <v>111</v>
      </c>
      <c r="X17" s="20">
        <f t="shared" si="9"/>
        <v>0.09098360655737706</v>
      </c>
      <c r="Y17" s="8">
        <v>2014</v>
      </c>
      <c r="Z17" s="9">
        <v>143</v>
      </c>
      <c r="AA17" s="20">
        <f t="shared" si="10"/>
        <v>0.07100297914597815</v>
      </c>
      <c r="AB17" s="8">
        <v>1905</v>
      </c>
      <c r="AC17" s="9">
        <v>72</v>
      </c>
      <c r="AD17" s="20">
        <f t="shared" si="11"/>
        <v>0.03779527559055118</v>
      </c>
      <c r="AE17" s="22"/>
      <c r="AF17" s="8">
        <v>1230</v>
      </c>
      <c r="AG17" s="9">
        <v>17</v>
      </c>
      <c r="AH17" s="20">
        <f t="shared" si="12"/>
        <v>0.013821138211382113</v>
      </c>
      <c r="AI17" s="8">
        <v>636</v>
      </c>
      <c r="AJ17" s="9">
        <v>10</v>
      </c>
      <c r="AK17" s="20">
        <f t="shared" si="13"/>
        <v>0.015723270440251572</v>
      </c>
      <c r="AL17" s="22"/>
      <c r="AM17" s="8">
        <f t="shared" si="14"/>
        <v>1850</v>
      </c>
      <c r="AN17" s="9">
        <f t="shared" si="15"/>
        <v>184</v>
      </c>
      <c r="AO17" s="20">
        <f t="shared" si="16"/>
        <v>0.09945945945945946</v>
      </c>
      <c r="AP17" s="13">
        <f t="shared" si="17"/>
        <v>7836</v>
      </c>
      <c r="AQ17" s="13">
        <f t="shared" si="18"/>
        <v>430</v>
      </c>
      <c r="AR17" s="20">
        <f t="shared" si="19"/>
        <v>0.05487493619193466</v>
      </c>
      <c r="AS17" s="13">
        <f t="shared" si="20"/>
        <v>2051</v>
      </c>
      <c r="AT17" s="13">
        <f t="shared" si="21"/>
        <v>188</v>
      </c>
      <c r="AU17" s="20">
        <f t="shared" si="22"/>
        <v>0.0916626036079961</v>
      </c>
      <c r="AV17" s="8">
        <f t="shared" si="23"/>
        <v>4065</v>
      </c>
      <c r="AW17" s="9">
        <f t="shared" si="24"/>
        <v>331</v>
      </c>
      <c r="AX17" s="20">
        <f t="shared" si="25"/>
        <v>0.08142681426814267</v>
      </c>
      <c r="AY17" s="8">
        <f t="shared" si="26"/>
        <v>3771</v>
      </c>
      <c r="AZ17" s="9">
        <f t="shared" si="27"/>
        <v>99</v>
      </c>
      <c r="BA17" s="20">
        <f t="shared" si="28"/>
        <v>0.026252983293556086</v>
      </c>
      <c r="BB17" s="47">
        <f t="shared" si="29"/>
        <v>1214</v>
      </c>
      <c r="BC17" s="47">
        <f t="shared" si="30"/>
        <v>125</v>
      </c>
      <c r="BD17" s="20">
        <f t="shared" si="31"/>
        <v>0.10296540362438221</v>
      </c>
      <c r="BE17" s="47">
        <f t="shared" si="32"/>
        <v>7005</v>
      </c>
      <c r="BF17" s="47">
        <f t="shared" si="33"/>
        <v>353</v>
      </c>
      <c r="BG17" s="20">
        <f t="shared" si="34"/>
        <v>0.050392576730906496</v>
      </c>
      <c r="BH17" s="19">
        <f t="shared" si="35"/>
        <v>2681</v>
      </c>
      <c r="BI17" s="19">
        <f t="shared" si="36"/>
        <v>261</v>
      </c>
      <c r="BJ17" s="20">
        <f t="shared" si="37"/>
        <v>0.09735173442745244</v>
      </c>
      <c r="BK17" s="19">
        <f t="shared" si="38"/>
        <v>3234</v>
      </c>
      <c r="BL17" s="19">
        <f t="shared" si="39"/>
        <v>254</v>
      </c>
      <c r="BM17" s="20">
        <f t="shared" si="40"/>
        <v>0.07854050711193568</v>
      </c>
      <c r="BN17" s="20">
        <f t="shared" si="0"/>
        <v>0.026252983293556086</v>
      </c>
      <c r="BO17" s="20">
        <f t="shared" si="1"/>
        <v>0.06339046045839355</v>
      </c>
      <c r="BP17" s="16"/>
    </row>
    <row r="18" spans="2:68" ht="12">
      <c r="B18" s="27" t="s">
        <v>358</v>
      </c>
      <c r="C18" s="31">
        <v>13002</v>
      </c>
      <c r="D18" s="6" t="s">
        <v>34</v>
      </c>
      <c r="E18" s="19">
        <f t="shared" si="2"/>
        <v>2654</v>
      </c>
      <c r="F18" s="19">
        <f t="shared" si="3"/>
        <v>1771</v>
      </c>
      <c r="G18" s="20">
        <f t="shared" si="4"/>
        <v>0.6672946495855313</v>
      </c>
      <c r="H18" s="20"/>
      <c r="I18" s="7">
        <v>197</v>
      </c>
      <c r="J18" s="7">
        <v>157</v>
      </c>
      <c r="K18" s="20">
        <f t="shared" si="5"/>
        <v>0.7969543147208121</v>
      </c>
      <c r="L18" s="8">
        <v>184</v>
      </c>
      <c r="M18" s="9">
        <v>164</v>
      </c>
      <c r="N18" s="20">
        <f t="shared" si="6"/>
        <v>0.8913043478260869</v>
      </c>
      <c r="O18" s="8">
        <v>186</v>
      </c>
      <c r="P18" s="9">
        <v>139</v>
      </c>
      <c r="Q18" s="20">
        <f t="shared" si="7"/>
        <v>0.7473118279569892</v>
      </c>
      <c r="R18" s="13">
        <v>246</v>
      </c>
      <c r="S18" s="9">
        <v>179</v>
      </c>
      <c r="T18" s="20">
        <f t="shared" si="8"/>
        <v>0.7276422764227642</v>
      </c>
      <c r="U18" s="22"/>
      <c r="V18" s="8">
        <v>290</v>
      </c>
      <c r="W18" s="9">
        <v>211</v>
      </c>
      <c r="X18" s="20">
        <f t="shared" si="9"/>
        <v>0.7275862068965517</v>
      </c>
      <c r="Y18" s="8">
        <v>563</v>
      </c>
      <c r="Z18" s="9">
        <v>378</v>
      </c>
      <c r="AA18" s="20">
        <f t="shared" si="10"/>
        <v>0.6714031971580817</v>
      </c>
      <c r="AB18" s="8">
        <v>530</v>
      </c>
      <c r="AC18" s="9">
        <v>314</v>
      </c>
      <c r="AD18" s="20">
        <f t="shared" si="11"/>
        <v>0.5924528301886792</v>
      </c>
      <c r="AE18" s="22"/>
      <c r="AF18" s="8">
        <v>363</v>
      </c>
      <c r="AG18" s="9">
        <v>185</v>
      </c>
      <c r="AH18" s="20">
        <f t="shared" si="12"/>
        <v>0.509641873278237</v>
      </c>
      <c r="AI18" s="8">
        <v>95</v>
      </c>
      <c r="AJ18" s="9">
        <v>44</v>
      </c>
      <c r="AK18" s="20">
        <f t="shared" si="13"/>
        <v>0.4631578947368421</v>
      </c>
      <c r="AL18" s="22"/>
      <c r="AM18" s="8">
        <f t="shared" si="14"/>
        <v>567</v>
      </c>
      <c r="AN18" s="9">
        <f t="shared" si="15"/>
        <v>460</v>
      </c>
      <c r="AO18" s="20">
        <f t="shared" si="16"/>
        <v>0.8112874779541446</v>
      </c>
      <c r="AP18" s="13">
        <f t="shared" si="17"/>
        <v>2087</v>
      </c>
      <c r="AQ18" s="13">
        <f t="shared" si="18"/>
        <v>1311</v>
      </c>
      <c r="AR18" s="20">
        <f t="shared" si="19"/>
        <v>0.6281744130330618</v>
      </c>
      <c r="AS18" s="13">
        <f t="shared" si="20"/>
        <v>536</v>
      </c>
      <c r="AT18" s="13">
        <f t="shared" si="21"/>
        <v>390</v>
      </c>
      <c r="AU18" s="20">
        <f t="shared" si="22"/>
        <v>0.7276119402985075</v>
      </c>
      <c r="AV18" s="8">
        <f t="shared" si="23"/>
        <v>1099</v>
      </c>
      <c r="AW18" s="9">
        <f t="shared" si="24"/>
        <v>768</v>
      </c>
      <c r="AX18" s="20">
        <f t="shared" si="25"/>
        <v>0.6988171064604186</v>
      </c>
      <c r="AY18" s="8">
        <f t="shared" si="26"/>
        <v>988</v>
      </c>
      <c r="AZ18" s="9">
        <f t="shared" si="27"/>
        <v>543</v>
      </c>
      <c r="BA18" s="20">
        <f t="shared" si="28"/>
        <v>0.5495951417004049</v>
      </c>
      <c r="BB18" s="47">
        <f t="shared" si="29"/>
        <v>370</v>
      </c>
      <c r="BC18" s="47">
        <f t="shared" si="30"/>
        <v>303</v>
      </c>
      <c r="BD18" s="20">
        <f t="shared" si="31"/>
        <v>0.8189189189189189</v>
      </c>
      <c r="BE18" s="47">
        <f t="shared" si="32"/>
        <v>1841</v>
      </c>
      <c r="BF18" s="47">
        <f t="shared" si="33"/>
        <v>1132</v>
      </c>
      <c r="BG18" s="20">
        <f t="shared" si="34"/>
        <v>0.6148832156436719</v>
      </c>
      <c r="BH18" s="19">
        <f t="shared" si="35"/>
        <v>813</v>
      </c>
      <c r="BI18" s="19">
        <f t="shared" si="36"/>
        <v>639</v>
      </c>
      <c r="BJ18" s="20">
        <f t="shared" si="37"/>
        <v>0.7859778597785978</v>
      </c>
      <c r="BK18" s="19">
        <f t="shared" si="38"/>
        <v>853</v>
      </c>
      <c r="BL18" s="19">
        <f t="shared" si="39"/>
        <v>589</v>
      </c>
      <c r="BM18" s="20">
        <f t="shared" si="40"/>
        <v>0.690504103165299</v>
      </c>
      <c r="BN18" s="20">
        <f t="shared" si="0"/>
        <v>0.5495951417004049</v>
      </c>
      <c r="BO18" s="20">
        <f t="shared" si="1"/>
        <v>0.6672946495855313</v>
      </c>
      <c r="BP18" s="16"/>
    </row>
    <row r="19" spans="2:68" ht="12">
      <c r="B19" s="27" t="s">
        <v>358</v>
      </c>
      <c r="C19" s="31">
        <v>13003</v>
      </c>
      <c r="D19" s="6" t="s">
        <v>35</v>
      </c>
      <c r="E19" s="19">
        <f t="shared" si="2"/>
        <v>21798</v>
      </c>
      <c r="F19" s="19">
        <f t="shared" si="3"/>
        <v>2242</v>
      </c>
      <c r="G19" s="20">
        <f t="shared" si="4"/>
        <v>0.10285347279566932</v>
      </c>
      <c r="H19" s="20"/>
      <c r="I19" s="7">
        <v>1499</v>
      </c>
      <c r="J19" s="7">
        <v>257</v>
      </c>
      <c r="K19" s="20">
        <f t="shared" si="5"/>
        <v>0.171447631754503</v>
      </c>
      <c r="L19" s="8">
        <v>1355</v>
      </c>
      <c r="M19" s="9">
        <v>237</v>
      </c>
      <c r="N19" s="20">
        <f t="shared" si="6"/>
        <v>0.17490774907749077</v>
      </c>
      <c r="O19" s="8">
        <v>1297</v>
      </c>
      <c r="P19" s="9">
        <v>225</v>
      </c>
      <c r="Q19" s="20">
        <f t="shared" si="7"/>
        <v>0.17347725520431764</v>
      </c>
      <c r="R19" s="13">
        <v>1643</v>
      </c>
      <c r="S19" s="9">
        <v>220</v>
      </c>
      <c r="T19" s="20">
        <f t="shared" si="8"/>
        <v>0.13390139987827146</v>
      </c>
      <c r="U19" s="22"/>
      <c r="V19" s="8">
        <v>2796</v>
      </c>
      <c r="W19" s="9">
        <v>341</v>
      </c>
      <c r="X19" s="20">
        <f t="shared" si="9"/>
        <v>0.12195994277539342</v>
      </c>
      <c r="Y19" s="8">
        <v>4908</v>
      </c>
      <c r="Z19" s="9">
        <v>559</v>
      </c>
      <c r="AA19" s="20">
        <f t="shared" si="10"/>
        <v>0.11389568052159739</v>
      </c>
      <c r="AB19" s="8">
        <v>4452</v>
      </c>
      <c r="AC19" s="9">
        <v>291</v>
      </c>
      <c r="AD19" s="20">
        <f t="shared" si="11"/>
        <v>0.06536388140161725</v>
      </c>
      <c r="AE19" s="22"/>
      <c r="AF19" s="8">
        <v>2850</v>
      </c>
      <c r="AG19" s="9">
        <v>103</v>
      </c>
      <c r="AH19" s="20">
        <f t="shared" si="12"/>
        <v>0.03614035087719298</v>
      </c>
      <c r="AI19" s="8">
        <v>998</v>
      </c>
      <c r="AJ19" s="9">
        <v>9</v>
      </c>
      <c r="AK19" s="20">
        <f t="shared" si="13"/>
        <v>0.009018036072144289</v>
      </c>
      <c r="AL19" s="22"/>
      <c r="AM19" s="8">
        <f t="shared" si="14"/>
        <v>4151</v>
      </c>
      <c r="AN19" s="9">
        <f t="shared" si="15"/>
        <v>719</v>
      </c>
      <c r="AO19" s="20">
        <f t="shared" si="16"/>
        <v>0.17321127439171283</v>
      </c>
      <c r="AP19" s="13">
        <f t="shared" si="17"/>
        <v>17647</v>
      </c>
      <c r="AQ19" s="13">
        <f t="shared" si="18"/>
        <v>1523</v>
      </c>
      <c r="AR19" s="20">
        <f t="shared" si="19"/>
        <v>0.08630362101207004</v>
      </c>
      <c r="AS19" s="13">
        <f t="shared" si="20"/>
        <v>4439</v>
      </c>
      <c r="AT19" s="13">
        <f t="shared" si="21"/>
        <v>561</v>
      </c>
      <c r="AU19" s="20">
        <f t="shared" si="22"/>
        <v>0.12637981527371028</v>
      </c>
      <c r="AV19" s="8">
        <f t="shared" si="23"/>
        <v>9347</v>
      </c>
      <c r="AW19" s="9">
        <f t="shared" si="24"/>
        <v>1120</v>
      </c>
      <c r="AX19" s="20">
        <f t="shared" si="25"/>
        <v>0.11982454263400022</v>
      </c>
      <c r="AY19" s="8">
        <f t="shared" si="26"/>
        <v>8300</v>
      </c>
      <c r="AZ19" s="9">
        <f t="shared" si="27"/>
        <v>403</v>
      </c>
      <c r="BA19" s="20">
        <f t="shared" si="28"/>
        <v>0.04855421686746988</v>
      </c>
      <c r="BB19" s="47">
        <f t="shared" si="29"/>
        <v>2652</v>
      </c>
      <c r="BC19" s="47">
        <f t="shared" si="30"/>
        <v>462</v>
      </c>
      <c r="BD19" s="20">
        <f t="shared" si="31"/>
        <v>0.17420814479638008</v>
      </c>
      <c r="BE19" s="47">
        <f t="shared" si="32"/>
        <v>16004</v>
      </c>
      <c r="BF19" s="47">
        <f t="shared" si="33"/>
        <v>1303</v>
      </c>
      <c r="BG19" s="20">
        <f t="shared" si="34"/>
        <v>0.0814171457135716</v>
      </c>
      <c r="BH19" s="19">
        <f t="shared" si="35"/>
        <v>5794</v>
      </c>
      <c r="BI19" s="19">
        <f t="shared" si="36"/>
        <v>939</v>
      </c>
      <c r="BJ19" s="20">
        <f t="shared" si="37"/>
        <v>0.1620642043493269</v>
      </c>
      <c r="BK19" s="19">
        <f t="shared" si="38"/>
        <v>7704</v>
      </c>
      <c r="BL19" s="19">
        <f t="shared" si="39"/>
        <v>900</v>
      </c>
      <c r="BM19" s="20">
        <f t="shared" si="40"/>
        <v>0.11682242990654206</v>
      </c>
      <c r="BN19" s="20">
        <f t="shared" si="0"/>
        <v>0.04855421686746988</v>
      </c>
      <c r="BO19" s="20">
        <f t="shared" si="1"/>
        <v>0.10285347279566932</v>
      </c>
      <c r="BP19" s="16"/>
    </row>
    <row r="20" spans="2:68" ht="12">
      <c r="B20" s="27" t="s">
        <v>360</v>
      </c>
      <c r="C20" s="31">
        <v>31003</v>
      </c>
      <c r="D20" s="6" t="s">
        <v>36</v>
      </c>
      <c r="E20" s="19">
        <f t="shared" si="2"/>
        <v>15362</v>
      </c>
      <c r="F20" s="19">
        <f t="shared" si="3"/>
        <v>654</v>
      </c>
      <c r="G20" s="20">
        <f t="shared" si="4"/>
        <v>0.04257258169509179</v>
      </c>
      <c r="H20" s="20"/>
      <c r="I20" s="7">
        <v>1018</v>
      </c>
      <c r="J20" s="7">
        <v>90</v>
      </c>
      <c r="K20" s="20">
        <f t="shared" si="5"/>
        <v>0.08840864440078586</v>
      </c>
      <c r="L20" s="8">
        <v>952</v>
      </c>
      <c r="M20" s="9">
        <v>65</v>
      </c>
      <c r="N20" s="20">
        <f t="shared" si="6"/>
        <v>0.06827731092436974</v>
      </c>
      <c r="O20" s="8">
        <v>969</v>
      </c>
      <c r="P20" s="9">
        <v>71</v>
      </c>
      <c r="Q20" s="20">
        <f t="shared" si="7"/>
        <v>0.07327141382868937</v>
      </c>
      <c r="R20" s="13">
        <v>1271</v>
      </c>
      <c r="S20" s="9">
        <v>86</v>
      </c>
      <c r="T20" s="20">
        <f t="shared" si="8"/>
        <v>0.06766325727773406</v>
      </c>
      <c r="U20" s="22"/>
      <c r="V20" s="8">
        <v>1810</v>
      </c>
      <c r="W20" s="9">
        <v>117</v>
      </c>
      <c r="X20" s="20">
        <f t="shared" si="9"/>
        <v>0.06464088397790055</v>
      </c>
      <c r="Y20" s="8">
        <v>3216</v>
      </c>
      <c r="Z20" s="9">
        <v>138</v>
      </c>
      <c r="AA20" s="20">
        <f t="shared" si="10"/>
        <v>0.04291044776119403</v>
      </c>
      <c r="AB20" s="8">
        <v>3246</v>
      </c>
      <c r="AC20" s="9">
        <v>67</v>
      </c>
      <c r="AD20" s="20">
        <f t="shared" si="11"/>
        <v>0.020640788662969808</v>
      </c>
      <c r="AE20" s="22"/>
      <c r="AF20" s="8">
        <v>1999</v>
      </c>
      <c r="AG20" s="9">
        <v>15</v>
      </c>
      <c r="AH20" s="20">
        <f t="shared" si="12"/>
        <v>0.007503751875937969</v>
      </c>
      <c r="AI20" s="8">
        <v>881</v>
      </c>
      <c r="AJ20" s="9">
        <v>5</v>
      </c>
      <c r="AK20" s="20">
        <f t="shared" si="13"/>
        <v>0.0056753688989784334</v>
      </c>
      <c r="AL20" s="22"/>
      <c r="AM20" s="8">
        <f t="shared" si="14"/>
        <v>2939</v>
      </c>
      <c r="AN20" s="9">
        <f t="shared" si="15"/>
        <v>226</v>
      </c>
      <c r="AO20" s="20">
        <f t="shared" si="16"/>
        <v>0.07689690370874447</v>
      </c>
      <c r="AP20" s="13">
        <f t="shared" si="17"/>
        <v>12423</v>
      </c>
      <c r="AQ20" s="13">
        <f t="shared" si="18"/>
        <v>428</v>
      </c>
      <c r="AR20" s="20">
        <f t="shared" si="19"/>
        <v>0.034452225710375914</v>
      </c>
      <c r="AS20" s="13">
        <f t="shared" si="20"/>
        <v>3081</v>
      </c>
      <c r="AT20" s="13">
        <f t="shared" si="21"/>
        <v>203</v>
      </c>
      <c r="AU20" s="20">
        <f t="shared" si="22"/>
        <v>0.0658876987990912</v>
      </c>
      <c r="AV20" s="8">
        <f t="shared" si="23"/>
        <v>6297</v>
      </c>
      <c r="AW20" s="9">
        <f t="shared" si="24"/>
        <v>341</v>
      </c>
      <c r="AX20" s="20">
        <f t="shared" si="25"/>
        <v>0.05415277116087026</v>
      </c>
      <c r="AY20" s="8">
        <f t="shared" si="26"/>
        <v>6126</v>
      </c>
      <c r="AZ20" s="9">
        <f t="shared" si="27"/>
        <v>87</v>
      </c>
      <c r="BA20" s="20">
        <f t="shared" si="28"/>
        <v>0.014201762977473066</v>
      </c>
      <c r="BB20" s="47">
        <f t="shared" si="29"/>
        <v>1921</v>
      </c>
      <c r="BC20" s="47">
        <f t="shared" si="30"/>
        <v>136</v>
      </c>
      <c r="BD20" s="20">
        <f t="shared" si="31"/>
        <v>0.07079646017699115</v>
      </c>
      <c r="BE20" s="47">
        <f t="shared" si="32"/>
        <v>11152</v>
      </c>
      <c r="BF20" s="47">
        <f t="shared" si="33"/>
        <v>342</v>
      </c>
      <c r="BG20" s="20">
        <f t="shared" si="34"/>
        <v>0.030667144906743184</v>
      </c>
      <c r="BH20" s="19">
        <f t="shared" si="35"/>
        <v>4210</v>
      </c>
      <c r="BI20" s="19">
        <f t="shared" si="36"/>
        <v>312</v>
      </c>
      <c r="BJ20" s="20">
        <f t="shared" si="37"/>
        <v>0.07410926365795724</v>
      </c>
      <c r="BK20" s="19">
        <f t="shared" si="38"/>
        <v>5026</v>
      </c>
      <c r="BL20" s="19">
        <f t="shared" si="39"/>
        <v>255</v>
      </c>
      <c r="BM20" s="20">
        <f t="shared" si="40"/>
        <v>0.05073617190608834</v>
      </c>
      <c r="BN20" s="20">
        <f t="shared" si="0"/>
        <v>0.014201762977473066</v>
      </c>
      <c r="BO20" s="20">
        <f t="shared" si="1"/>
        <v>0.04257258169509179</v>
      </c>
      <c r="BP20" s="16"/>
    </row>
    <row r="21" spans="2:68" ht="12">
      <c r="B21" s="27" t="s">
        <v>358</v>
      </c>
      <c r="C21" s="31">
        <v>13004</v>
      </c>
      <c r="D21" s="6" t="s">
        <v>37</v>
      </c>
      <c r="E21" s="19">
        <f t="shared" si="2"/>
        <v>17363</v>
      </c>
      <c r="F21" s="19">
        <f t="shared" si="3"/>
        <v>1963</v>
      </c>
      <c r="G21" s="20">
        <f t="shared" si="4"/>
        <v>0.11305649945285953</v>
      </c>
      <c r="H21" s="20"/>
      <c r="I21" s="7">
        <v>1118</v>
      </c>
      <c r="J21" s="7">
        <v>225</v>
      </c>
      <c r="K21" s="20">
        <f t="shared" si="5"/>
        <v>0.20125223613595708</v>
      </c>
      <c r="L21" s="8">
        <v>1220</v>
      </c>
      <c r="M21" s="9">
        <v>202</v>
      </c>
      <c r="N21" s="20">
        <f t="shared" si="6"/>
        <v>0.16557377049180327</v>
      </c>
      <c r="O21" s="8">
        <v>1296</v>
      </c>
      <c r="P21" s="9">
        <v>193</v>
      </c>
      <c r="Q21" s="20">
        <f t="shared" si="7"/>
        <v>0.14891975308641975</v>
      </c>
      <c r="R21" s="13">
        <v>1500</v>
      </c>
      <c r="S21" s="9">
        <v>223</v>
      </c>
      <c r="T21" s="20">
        <f t="shared" si="8"/>
        <v>0.14866666666666667</v>
      </c>
      <c r="U21" s="22"/>
      <c r="V21" s="8">
        <v>2035</v>
      </c>
      <c r="W21" s="9">
        <v>307</v>
      </c>
      <c r="X21" s="20">
        <f t="shared" si="9"/>
        <v>0.15085995085995085</v>
      </c>
      <c r="Y21" s="8">
        <v>3878</v>
      </c>
      <c r="Z21" s="9">
        <v>415</v>
      </c>
      <c r="AA21" s="20">
        <f t="shared" si="10"/>
        <v>0.10701392470345539</v>
      </c>
      <c r="AB21" s="8">
        <v>3519</v>
      </c>
      <c r="AC21" s="9">
        <v>254</v>
      </c>
      <c r="AD21" s="20">
        <f t="shared" si="11"/>
        <v>0.07217959647627167</v>
      </c>
      <c r="AE21" s="22"/>
      <c r="AF21" s="8">
        <v>2141</v>
      </c>
      <c r="AG21" s="9">
        <v>128</v>
      </c>
      <c r="AH21" s="20">
        <f t="shared" si="12"/>
        <v>0.059785147127510506</v>
      </c>
      <c r="AI21" s="8">
        <v>656</v>
      </c>
      <c r="AJ21" s="9">
        <v>16</v>
      </c>
      <c r="AK21" s="20">
        <f t="shared" si="13"/>
        <v>0.024390243902439025</v>
      </c>
      <c r="AL21" s="22"/>
      <c r="AM21" s="8">
        <f t="shared" si="14"/>
        <v>3634</v>
      </c>
      <c r="AN21" s="9">
        <f t="shared" si="15"/>
        <v>620</v>
      </c>
      <c r="AO21" s="20">
        <f t="shared" si="16"/>
        <v>0.170610897083104</v>
      </c>
      <c r="AP21" s="13">
        <f t="shared" si="17"/>
        <v>13729</v>
      </c>
      <c r="AQ21" s="13">
        <f t="shared" si="18"/>
        <v>1343</v>
      </c>
      <c r="AR21" s="20">
        <f t="shared" si="19"/>
        <v>0.09782212834146697</v>
      </c>
      <c r="AS21" s="13">
        <f t="shared" si="20"/>
        <v>3535</v>
      </c>
      <c r="AT21" s="13">
        <f t="shared" si="21"/>
        <v>530</v>
      </c>
      <c r="AU21" s="20">
        <f t="shared" si="22"/>
        <v>0.14992927864214992</v>
      </c>
      <c r="AV21" s="8">
        <f t="shared" si="23"/>
        <v>7413</v>
      </c>
      <c r="AW21" s="9">
        <f t="shared" si="24"/>
        <v>945</v>
      </c>
      <c r="AX21" s="20">
        <f t="shared" si="25"/>
        <v>0.1274787535410765</v>
      </c>
      <c r="AY21" s="8">
        <f t="shared" si="26"/>
        <v>6316</v>
      </c>
      <c r="AZ21" s="9">
        <f t="shared" si="27"/>
        <v>398</v>
      </c>
      <c r="BA21" s="20">
        <f t="shared" si="28"/>
        <v>0.0630145661811273</v>
      </c>
      <c r="BB21" s="47">
        <f t="shared" si="29"/>
        <v>2516</v>
      </c>
      <c r="BC21" s="47">
        <f t="shared" si="30"/>
        <v>395</v>
      </c>
      <c r="BD21" s="20">
        <f t="shared" si="31"/>
        <v>0.1569952305246423</v>
      </c>
      <c r="BE21" s="47">
        <f t="shared" si="32"/>
        <v>12229</v>
      </c>
      <c r="BF21" s="47">
        <f t="shared" si="33"/>
        <v>1120</v>
      </c>
      <c r="BG21" s="20">
        <f t="shared" si="34"/>
        <v>0.09158557527189468</v>
      </c>
      <c r="BH21" s="19">
        <f t="shared" si="35"/>
        <v>5134</v>
      </c>
      <c r="BI21" s="19">
        <f t="shared" si="36"/>
        <v>843</v>
      </c>
      <c r="BJ21" s="20">
        <f t="shared" si="37"/>
        <v>0.1641994546162836</v>
      </c>
      <c r="BK21" s="19">
        <f t="shared" si="38"/>
        <v>5913</v>
      </c>
      <c r="BL21" s="19">
        <f t="shared" si="39"/>
        <v>722</v>
      </c>
      <c r="BM21" s="20">
        <f t="shared" si="40"/>
        <v>0.12210383899881616</v>
      </c>
      <c r="BN21" s="20">
        <f t="shared" si="0"/>
        <v>0.0630145661811273</v>
      </c>
      <c r="BO21" s="20">
        <f t="shared" si="1"/>
        <v>0.11305649945285953</v>
      </c>
      <c r="BP21" s="16"/>
    </row>
    <row r="22" spans="2:68" ht="12">
      <c r="B22" s="27" t="s">
        <v>359</v>
      </c>
      <c r="C22" s="31">
        <v>23003</v>
      </c>
      <c r="D22" s="6" t="s">
        <v>38</v>
      </c>
      <c r="E22" s="19">
        <f t="shared" si="2"/>
        <v>24504</v>
      </c>
      <c r="F22" s="19">
        <f t="shared" si="3"/>
        <v>6040</v>
      </c>
      <c r="G22" s="20">
        <f t="shared" si="4"/>
        <v>0.2464903689193601</v>
      </c>
      <c r="H22" s="20"/>
      <c r="I22" s="7">
        <v>1647</v>
      </c>
      <c r="J22" s="7">
        <v>709</v>
      </c>
      <c r="K22" s="20">
        <f t="shared" si="5"/>
        <v>0.4304796599878567</v>
      </c>
      <c r="L22" s="8">
        <v>1921</v>
      </c>
      <c r="M22" s="9">
        <v>806</v>
      </c>
      <c r="N22" s="20">
        <f t="shared" si="6"/>
        <v>0.41957313899010934</v>
      </c>
      <c r="O22" s="8">
        <v>1946</v>
      </c>
      <c r="P22" s="9">
        <v>677</v>
      </c>
      <c r="Q22" s="20">
        <f t="shared" si="7"/>
        <v>0.34789311408016443</v>
      </c>
      <c r="R22" s="13">
        <v>2093</v>
      </c>
      <c r="S22" s="9">
        <v>639</v>
      </c>
      <c r="T22" s="20">
        <f t="shared" si="8"/>
        <v>0.305303392259914</v>
      </c>
      <c r="U22" s="22"/>
      <c r="V22" s="8">
        <v>2366</v>
      </c>
      <c r="W22" s="9">
        <v>758</v>
      </c>
      <c r="X22" s="20">
        <f t="shared" si="9"/>
        <v>0.32037193575655115</v>
      </c>
      <c r="Y22" s="8">
        <v>5239</v>
      </c>
      <c r="Z22" s="9">
        <v>1465</v>
      </c>
      <c r="AA22" s="20">
        <f t="shared" si="10"/>
        <v>0.27963351784691737</v>
      </c>
      <c r="AB22" s="8">
        <v>4905</v>
      </c>
      <c r="AC22" s="9">
        <v>731</v>
      </c>
      <c r="AD22" s="20">
        <f t="shared" si="11"/>
        <v>0.14903160040774718</v>
      </c>
      <c r="AE22" s="22"/>
      <c r="AF22" s="8">
        <v>3113</v>
      </c>
      <c r="AG22" s="9">
        <v>212</v>
      </c>
      <c r="AH22" s="20">
        <f t="shared" si="12"/>
        <v>0.06810150979762288</v>
      </c>
      <c r="AI22" s="8">
        <v>1274</v>
      </c>
      <c r="AJ22" s="9">
        <v>43</v>
      </c>
      <c r="AK22" s="20">
        <f t="shared" si="13"/>
        <v>0.033751962323390894</v>
      </c>
      <c r="AL22" s="22"/>
      <c r="AM22" s="8">
        <f t="shared" si="14"/>
        <v>5514</v>
      </c>
      <c r="AN22" s="9">
        <f t="shared" si="15"/>
        <v>2192</v>
      </c>
      <c r="AO22" s="20">
        <f t="shared" si="16"/>
        <v>0.3975335509611897</v>
      </c>
      <c r="AP22" s="13">
        <f t="shared" si="17"/>
        <v>18990</v>
      </c>
      <c r="AQ22" s="13">
        <f t="shared" si="18"/>
        <v>3848</v>
      </c>
      <c r="AR22" s="20">
        <f t="shared" si="19"/>
        <v>0.20263296471827277</v>
      </c>
      <c r="AS22" s="13">
        <f t="shared" si="20"/>
        <v>4459</v>
      </c>
      <c r="AT22" s="13">
        <f t="shared" si="21"/>
        <v>1397</v>
      </c>
      <c r="AU22" s="20">
        <f t="shared" si="22"/>
        <v>0.3132989459520072</v>
      </c>
      <c r="AV22" s="8">
        <f t="shared" si="23"/>
        <v>9698</v>
      </c>
      <c r="AW22" s="9">
        <f t="shared" si="24"/>
        <v>2862</v>
      </c>
      <c r="AX22" s="20">
        <f t="shared" si="25"/>
        <v>0.29511239430810476</v>
      </c>
      <c r="AY22" s="8">
        <f t="shared" si="26"/>
        <v>9292</v>
      </c>
      <c r="AZ22" s="9">
        <f t="shared" si="27"/>
        <v>986</v>
      </c>
      <c r="BA22" s="20">
        <f t="shared" si="28"/>
        <v>0.10611278519156263</v>
      </c>
      <c r="BB22" s="47">
        <f t="shared" si="29"/>
        <v>3867</v>
      </c>
      <c r="BC22" s="47">
        <f t="shared" si="30"/>
        <v>1483</v>
      </c>
      <c r="BD22" s="20">
        <f t="shared" si="31"/>
        <v>0.3835014222911818</v>
      </c>
      <c r="BE22" s="47">
        <f t="shared" si="32"/>
        <v>16897</v>
      </c>
      <c r="BF22" s="47">
        <f t="shared" si="33"/>
        <v>3209</v>
      </c>
      <c r="BG22" s="20">
        <f t="shared" si="34"/>
        <v>0.18991536959223532</v>
      </c>
      <c r="BH22" s="19">
        <f t="shared" si="35"/>
        <v>7607</v>
      </c>
      <c r="BI22" s="19">
        <f t="shared" si="36"/>
        <v>2831</v>
      </c>
      <c r="BJ22" s="20">
        <f t="shared" si="37"/>
        <v>0.37215722360983305</v>
      </c>
      <c r="BK22" s="19">
        <f t="shared" si="38"/>
        <v>7605</v>
      </c>
      <c r="BL22" s="19">
        <f t="shared" si="39"/>
        <v>2223</v>
      </c>
      <c r="BM22" s="20">
        <f t="shared" si="40"/>
        <v>0.2923076923076923</v>
      </c>
      <c r="BN22" s="20">
        <f t="shared" si="0"/>
        <v>0.10611278519156263</v>
      </c>
      <c r="BO22" s="20">
        <f t="shared" si="1"/>
        <v>0.2464903689193601</v>
      </c>
      <c r="BP22" s="16"/>
    </row>
    <row r="23" spans="2:68" ht="12">
      <c r="B23" s="27" t="s">
        <v>359</v>
      </c>
      <c r="C23" s="31">
        <v>24007</v>
      </c>
      <c r="D23" s="6" t="s">
        <v>39</v>
      </c>
      <c r="E23" s="19">
        <f t="shared" si="2"/>
        <v>9964</v>
      </c>
      <c r="F23" s="19">
        <f t="shared" si="3"/>
        <v>519</v>
      </c>
      <c r="G23" s="20">
        <f t="shared" si="4"/>
        <v>0.0520875150541951</v>
      </c>
      <c r="H23" s="20"/>
      <c r="I23" s="7">
        <v>607</v>
      </c>
      <c r="J23" s="7">
        <v>82</v>
      </c>
      <c r="K23" s="20">
        <f t="shared" si="5"/>
        <v>0.13509060955518945</v>
      </c>
      <c r="L23" s="8">
        <v>632</v>
      </c>
      <c r="M23" s="9">
        <v>55</v>
      </c>
      <c r="N23" s="20">
        <f t="shared" si="6"/>
        <v>0.08702531645569621</v>
      </c>
      <c r="O23" s="8">
        <v>577</v>
      </c>
      <c r="P23" s="9">
        <v>51</v>
      </c>
      <c r="Q23" s="20">
        <f t="shared" si="7"/>
        <v>0.08838821490467938</v>
      </c>
      <c r="R23" s="13">
        <v>739</v>
      </c>
      <c r="S23" s="9">
        <v>37</v>
      </c>
      <c r="T23" s="20">
        <f t="shared" si="8"/>
        <v>0.05006765899864682</v>
      </c>
      <c r="U23" s="22"/>
      <c r="V23" s="8">
        <v>1088</v>
      </c>
      <c r="W23" s="9">
        <v>78</v>
      </c>
      <c r="X23" s="20">
        <f t="shared" si="9"/>
        <v>0.07169117647058823</v>
      </c>
      <c r="Y23" s="8">
        <v>2234</v>
      </c>
      <c r="Z23" s="9">
        <v>125</v>
      </c>
      <c r="AA23" s="20">
        <f t="shared" si="10"/>
        <v>0.05595344673231871</v>
      </c>
      <c r="AB23" s="8">
        <v>2260</v>
      </c>
      <c r="AC23" s="9">
        <v>75</v>
      </c>
      <c r="AD23" s="20">
        <f t="shared" si="11"/>
        <v>0.033185840707964605</v>
      </c>
      <c r="AE23" s="22"/>
      <c r="AF23" s="8">
        <v>1289</v>
      </c>
      <c r="AG23" s="9">
        <v>12</v>
      </c>
      <c r="AH23" s="20">
        <f t="shared" si="12"/>
        <v>0.009309542280837859</v>
      </c>
      <c r="AI23" s="8">
        <v>538</v>
      </c>
      <c r="AJ23" s="9">
        <v>4</v>
      </c>
      <c r="AK23" s="20">
        <f t="shared" si="13"/>
        <v>0.007434944237918215</v>
      </c>
      <c r="AL23" s="22"/>
      <c r="AM23" s="8">
        <f t="shared" si="14"/>
        <v>1816</v>
      </c>
      <c r="AN23" s="9">
        <f t="shared" si="15"/>
        <v>188</v>
      </c>
      <c r="AO23" s="20">
        <f t="shared" si="16"/>
        <v>0.10352422907488987</v>
      </c>
      <c r="AP23" s="13">
        <f t="shared" si="17"/>
        <v>8148</v>
      </c>
      <c r="AQ23" s="13">
        <f t="shared" si="18"/>
        <v>331</v>
      </c>
      <c r="AR23" s="20">
        <f t="shared" si="19"/>
        <v>0.04062346588119784</v>
      </c>
      <c r="AS23" s="13">
        <f t="shared" si="20"/>
        <v>1827</v>
      </c>
      <c r="AT23" s="13">
        <f t="shared" si="21"/>
        <v>115</v>
      </c>
      <c r="AU23" s="20">
        <f t="shared" si="22"/>
        <v>0.06294471811713191</v>
      </c>
      <c r="AV23" s="8">
        <f t="shared" si="23"/>
        <v>4061</v>
      </c>
      <c r="AW23" s="9">
        <f t="shared" si="24"/>
        <v>240</v>
      </c>
      <c r="AX23" s="20">
        <f t="shared" si="25"/>
        <v>0.059098744151686776</v>
      </c>
      <c r="AY23" s="8">
        <f t="shared" si="26"/>
        <v>4087</v>
      </c>
      <c r="AZ23" s="9">
        <f t="shared" si="27"/>
        <v>91</v>
      </c>
      <c r="BA23" s="20">
        <f t="shared" si="28"/>
        <v>0.022265720577440664</v>
      </c>
      <c r="BB23" s="47">
        <f t="shared" si="29"/>
        <v>1209</v>
      </c>
      <c r="BC23" s="47">
        <f t="shared" si="30"/>
        <v>106</v>
      </c>
      <c r="BD23" s="20">
        <f t="shared" si="31"/>
        <v>0.08767576509511993</v>
      </c>
      <c r="BE23" s="47">
        <f t="shared" si="32"/>
        <v>7409</v>
      </c>
      <c r="BF23" s="47">
        <f t="shared" si="33"/>
        <v>294</v>
      </c>
      <c r="BG23" s="20">
        <f t="shared" si="34"/>
        <v>0.03968146848427588</v>
      </c>
      <c r="BH23" s="19">
        <f t="shared" si="35"/>
        <v>2555</v>
      </c>
      <c r="BI23" s="19">
        <f t="shared" si="36"/>
        <v>225</v>
      </c>
      <c r="BJ23" s="20">
        <f t="shared" si="37"/>
        <v>0.08806262230919765</v>
      </c>
      <c r="BK23" s="19">
        <f t="shared" si="38"/>
        <v>3322</v>
      </c>
      <c r="BL23" s="19">
        <f t="shared" si="39"/>
        <v>203</v>
      </c>
      <c r="BM23" s="20">
        <f t="shared" si="40"/>
        <v>0.061107766405779654</v>
      </c>
      <c r="BN23" s="20">
        <f t="shared" si="0"/>
        <v>0.022265720577440664</v>
      </c>
      <c r="BO23" s="20">
        <f t="shared" si="1"/>
        <v>0.0520875150541951</v>
      </c>
      <c r="BP23" s="16"/>
    </row>
    <row r="24" spans="2:68" ht="12">
      <c r="B24" s="27" t="s">
        <v>359</v>
      </c>
      <c r="C24" s="31">
        <v>24008</v>
      </c>
      <c r="D24" s="6" t="s">
        <v>40</v>
      </c>
      <c r="E24" s="19">
        <f t="shared" si="2"/>
        <v>6094</v>
      </c>
      <c r="F24" s="19">
        <f t="shared" si="3"/>
        <v>279</v>
      </c>
      <c r="G24" s="20">
        <f t="shared" si="4"/>
        <v>0.04578273711847719</v>
      </c>
      <c r="H24" s="20"/>
      <c r="I24" s="7">
        <v>356</v>
      </c>
      <c r="J24" s="7">
        <v>33</v>
      </c>
      <c r="K24" s="20">
        <f t="shared" si="5"/>
        <v>0.09269662921348315</v>
      </c>
      <c r="L24" s="8">
        <v>391</v>
      </c>
      <c r="M24" s="9">
        <v>39</v>
      </c>
      <c r="N24" s="20">
        <f t="shared" si="6"/>
        <v>0.09974424552429667</v>
      </c>
      <c r="O24" s="8">
        <v>402</v>
      </c>
      <c r="P24" s="9">
        <v>28</v>
      </c>
      <c r="Q24" s="20">
        <f t="shared" si="7"/>
        <v>0.06965174129353234</v>
      </c>
      <c r="R24" s="13">
        <v>478</v>
      </c>
      <c r="S24" s="9">
        <v>24</v>
      </c>
      <c r="T24" s="20">
        <f t="shared" si="8"/>
        <v>0.0502092050209205</v>
      </c>
      <c r="U24" s="22"/>
      <c r="V24" s="8">
        <v>633</v>
      </c>
      <c r="W24" s="9">
        <v>47</v>
      </c>
      <c r="X24" s="20">
        <f t="shared" si="9"/>
        <v>0.07424960505529225</v>
      </c>
      <c r="Y24" s="8">
        <v>1388</v>
      </c>
      <c r="Z24" s="9">
        <v>72</v>
      </c>
      <c r="AA24" s="20">
        <f t="shared" si="10"/>
        <v>0.05187319884726225</v>
      </c>
      <c r="AB24" s="8">
        <v>1258</v>
      </c>
      <c r="AC24" s="9">
        <v>27</v>
      </c>
      <c r="AD24" s="20">
        <f t="shared" si="11"/>
        <v>0.021462639109697933</v>
      </c>
      <c r="AE24" s="22"/>
      <c r="AF24" s="8">
        <v>804</v>
      </c>
      <c r="AG24" s="9">
        <v>9</v>
      </c>
      <c r="AH24" s="20">
        <f t="shared" si="12"/>
        <v>0.011194029850746268</v>
      </c>
      <c r="AI24" s="8">
        <v>384</v>
      </c>
      <c r="AJ24" s="9"/>
      <c r="AK24" s="20">
        <f t="shared" si="13"/>
        <v>0</v>
      </c>
      <c r="AL24" s="22"/>
      <c r="AM24" s="8">
        <f t="shared" si="14"/>
        <v>1149</v>
      </c>
      <c r="AN24" s="9">
        <f t="shared" si="15"/>
        <v>100</v>
      </c>
      <c r="AO24" s="20">
        <f t="shared" si="16"/>
        <v>0.08703220191470844</v>
      </c>
      <c r="AP24" s="13">
        <f t="shared" si="17"/>
        <v>4945</v>
      </c>
      <c r="AQ24" s="13">
        <f t="shared" si="18"/>
        <v>179</v>
      </c>
      <c r="AR24" s="20">
        <f t="shared" si="19"/>
        <v>0.036198179979777555</v>
      </c>
      <c r="AS24" s="13">
        <f t="shared" si="20"/>
        <v>1111</v>
      </c>
      <c r="AT24" s="13">
        <f t="shared" si="21"/>
        <v>71</v>
      </c>
      <c r="AU24" s="20">
        <f t="shared" si="22"/>
        <v>0.0639063906390639</v>
      </c>
      <c r="AV24" s="8">
        <f t="shared" si="23"/>
        <v>2499</v>
      </c>
      <c r="AW24" s="9">
        <f t="shared" si="24"/>
        <v>143</v>
      </c>
      <c r="AX24" s="20">
        <f t="shared" si="25"/>
        <v>0.05722288915566227</v>
      </c>
      <c r="AY24" s="8">
        <f t="shared" si="26"/>
        <v>2446</v>
      </c>
      <c r="AZ24" s="9">
        <f t="shared" si="27"/>
        <v>36</v>
      </c>
      <c r="BA24" s="20">
        <f t="shared" si="28"/>
        <v>0.014717906786590351</v>
      </c>
      <c r="BB24" s="47">
        <f t="shared" si="29"/>
        <v>793</v>
      </c>
      <c r="BC24" s="47">
        <f t="shared" si="30"/>
        <v>67</v>
      </c>
      <c r="BD24" s="20">
        <f t="shared" si="31"/>
        <v>0.08448928121059268</v>
      </c>
      <c r="BE24" s="47">
        <f t="shared" si="32"/>
        <v>4467</v>
      </c>
      <c r="BF24" s="47">
        <f t="shared" si="33"/>
        <v>155</v>
      </c>
      <c r="BG24" s="20">
        <f t="shared" si="34"/>
        <v>0.0346989030669353</v>
      </c>
      <c r="BH24" s="19">
        <f t="shared" si="35"/>
        <v>1627</v>
      </c>
      <c r="BI24" s="19">
        <f t="shared" si="36"/>
        <v>124</v>
      </c>
      <c r="BJ24" s="20">
        <f t="shared" si="37"/>
        <v>0.0762138905961893</v>
      </c>
      <c r="BK24" s="19">
        <f t="shared" si="38"/>
        <v>2021</v>
      </c>
      <c r="BL24" s="19">
        <f t="shared" si="39"/>
        <v>119</v>
      </c>
      <c r="BM24" s="20">
        <f t="shared" si="40"/>
        <v>0.058881741712023754</v>
      </c>
      <c r="BN24" s="20">
        <f t="shared" si="0"/>
        <v>0.014717906786590351</v>
      </c>
      <c r="BO24" s="20">
        <f t="shared" si="1"/>
        <v>0.04578273711847719</v>
      </c>
      <c r="BP24" s="16"/>
    </row>
    <row r="25" spans="2:68" ht="12">
      <c r="B25" s="27" t="s">
        <v>362</v>
      </c>
      <c r="C25" s="31">
        <v>71004</v>
      </c>
      <c r="D25" s="6" t="s">
        <v>41</v>
      </c>
      <c r="E25" s="19">
        <f t="shared" si="2"/>
        <v>43957</v>
      </c>
      <c r="F25" s="19">
        <f t="shared" si="3"/>
        <v>13469</v>
      </c>
      <c r="G25" s="20">
        <f t="shared" si="4"/>
        <v>0.30641308551539004</v>
      </c>
      <c r="H25" s="20"/>
      <c r="I25" s="7">
        <v>3205</v>
      </c>
      <c r="J25" s="7">
        <v>1529</v>
      </c>
      <c r="K25" s="20">
        <f t="shared" si="5"/>
        <v>0.47706708268330733</v>
      </c>
      <c r="L25" s="8">
        <v>2948</v>
      </c>
      <c r="M25" s="9">
        <v>1435</v>
      </c>
      <c r="N25" s="20">
        <f t="shared" si="6"/>
        <v>0.48677069199457257</v>
      </c>
      <c r="O25" s="8">
        <v>2962</v>
      </c>
      <c r="P25" s="9">
        <v>1278</v>
      </c>
      <c r="Q25" s="20">
        <f t="shared" si="7"/>
        <v>0.4314652261985145</v>
      </c>
      <c r="R25" s="13">
        <v>3657</v>
      </c>
      <c r="S25" s="9">
        <v>1428</v>
      </c>
      <c r="T25" s="20">
        <f t="shared" si="8"/>
        <v>0.39048400328137817</v>
      </c>
      <c r="U25" s="22"/>
      <c r="V25" s="8">
        <v>6055</v>
      </c>
      <c r="W25" s="9">
        <v>2501</v>
      </c>
      <c r="X25" s="20">
        <f t="shared" si="9"/>
        <v>0.413047068538398</v>
      </c>
      <c r="Y25" s="8">
        <v>9389</v>
      </c>
      <c r="Z25" s="9">
        <v>2881</v>
      </c>
      <c r="AA25" s="20">
        <f t="shared" si="10"/>
        <v>0.30684843966343595</v>
      </c>
      <c r="AB25" s="8">
        <v>8744</v>
      </c>
      <c r="AC25" s="9">
        <v>1710</v>
      </c>
      <c r="AD25" s="20">
        <f t="shared" si="11"/>
        <v>0.1955626715462031</v>
      </c>
      <c r="AE25" s="22"/>
      <c r="AF25" s="8">
        <v>5141</v>
      </c>
      <c r="AG25" s="9">
        <v>580</v>
      </c>
      <c r="AH25" s="20">
        <f t="shared" si="12"/>
        <v>0.11281851779809375</v>
      </c>
      <c r="AI25" s="8">
        <v>1856</v>
      </c>
      <c r="AJ25" s="9">
        <v>127</v>
      </c>
      <c r="AK25" s="20">
        <f t="shared" si="13"/>
        <v>0.06842672413793104</v>
      </c>
      <c r="AL25" s="22"/>
      <c r="AM25" s="8">
        <f t="shared" si="14"/>
        <v>9115</v>
      </c>
      <c r="AN25" s="9">
        <f t="shared" si="15"/>
        <v>4242</v>
      </c>
      <c r="AO25" s="20">
        <f t="shared" si="16"/>
        <v>0.46538672517827756</v>
      </c>
      <c r="AP25" s="13">
        <f t="shared" si="17"/>
        <v>34842</v>
      </c>
      <c r="AQ25" s="13">
        <f t="shared" si="18"/>
        <v>9227</v>
      </c>
      <c r="AR25" s="20">
        <f t="shared" si="19"/>
        <v>0.26482406291257676</v>
      </c>
      <c r="AS25" s="13">
        <f t="shared" si="20"/>
        <v>9712</v>
      </c>
      <c r="AT25" s="13">
        <f t="shared" si="21"/>
        <v>3929</v>
      </c>
      <c r="AU25" s="20">
        <f t="shared" si="22"/>
        <v>0.4045510708401977</v>
      </c>
      <c r="AV25" s="8">
        <f t="shared" si="23"/>
        <v>19101</v>
      </c>
      <c r="AW25" s="9">
        <f t="shared" si="24"/>
        <v>6810</v>
      </c>
      <c r="AX25" s="20">
        <f t="shared" si="25"/>
        <v>0.35652583634364693</v>
      </c>
      <c r="AY25" s="8">
        <f t="shared" si="26"/>
        <v>15741</v>
      </c>
      <c r="AZ25" s="9">
        <f t="shared" si="27"/>
        <v>2417</v>
      </c>
      <c r="BA25" s="20">
        <f t="shared" si="28"/>
        <v>0.15354805920843656</v>
      </c>
      <c r="BB25" s="47">
        <f t="shared" si="29"/>
        <v>5910</v>
      </c>
      <c r="BC25" s="47">
        <f t="shared" si="30"/>
        <v>2713</v>
      </c>
      <c r="BD25" s="20">
        <f t="shared" si="31"/>
        <v>0.4590524534686971</v>
      </c>
      <c r="BE25" s="47">
        <f t="shared" si="32"/>
        <v>31185</v>
      </c>
      <c r="BF25" s="47">
        <f t="shared" si="33"/>
        <v>7799</v>
      </c>
      <c r="BG25" s="20">
        <f t="shared" si="34"/>
        <v>0.25008818342151673</v>
      </c>
      <c r="BH25" s="19">
        <f t="shared" si="35"/>
        <v>12772</v>
      </c>
      <c r="BI25" s="19">
        <f t="shared" si="36"/>
        <v>5670</v>
      </c>
      <c r="BJ25" s="20">
        <f t="shared" si="37"/>
        <v>0.4439398684622612</v>
      </c>
      <c r="BK25" s="19">
        <f t="shared" si="38"/>
        <v>15444</v>
      </c>
      <c r="BL25" s="19">
        <f t="shared" si="39"/>
        <v>5382</v>
      </c>
      <c r="BM25" s="20">
        <f t="shared" si="40"/>
        <v>0.3484848484848485</v>
      </c>
      <c r="BN25" s="20">
        <f t="shared" si="0"/>
        <v>0.15354805920843656</v>
      </c>
      <c r="BO25" s="20">
        <f t="shared" si="1"/>
        <v>0.30641308551539004</v>
      </c>
      <c r="BP25" s="16"/>
    </row>
    <row r="26" spans="2:68" ht="12">
      <c r="B26" s="27" t="s">
        <v>358</v>
      </c>
      <c r="C26" s="31">
        <v>12002</v>
      </c>
      <c r="D26" s="6" t="s">
        <v>42</v>
      </c>
      <c r="E26" s="19">
        <f t="shared" si="2"/>
        <v>11035</v>
      </c>
      <c r="F26" s="19">
        <f t="shared" si="3"/>
        <v>773</v>
      </c>
      <c r="G26" s="20">
        <f t="shared" si="4"/>
        <v>0.07004984141368373</v>
      </c>
      <c r="H26" s="20"/>
      <c r="I26" s="7">
        <v>675</v>
      </c>
      <c r="J26" s="7">
        <v>97</v>
      </c>
      <c r="K26" s="20">
        <f t="shared" si="5"/>
        <v>0.1437037037037037</v>
      </c>
      <c r="L26" s="8">
        <v>701</v>
      </c>
      <c r="M26" s="9">
        <v>98</v>
      </c>
      <c r="N26" s="20">
        <f t="shared" si="6"/>
        <v>0.1398002853067047</v>
      </c>
      <c r="O26" s="8">
        <v>698</v>
      </c>
      <c r="P26" s="9">
        <v>74</v>
      </c>
      <c r="Q26" s="20">
        <f t="shared" si="7"/>
        <v>0.10601719197707736</v>
      </c>
      <c r="R26" s="13">
        <v>867</v>
      </c>
      <c r="S26" s="9">
        <v>90</v>
      </c>
      <c r="T26" s="20">
        <f t="shared" si="8"/>
        <v>0.10380622837370242</v>
      </c>
      <c r="U26" s="22"/>
      <c r="V26" s="8">
        <v>1171</v>
      </c>
      <c r="W26" s="9">
        <v>136</v>
      </c>
      <c r="X26" s="20">
        <f t="shared" si="9"/>
        <v>0.1161400512382579</v>
      </c>
      <c r="Y26" s="8">
        <v>2436</v>
      </c>
      <c r="Z26" s="9">
        <v>176</v>
      </c>
      <c r="AA26" s="20">
        <f t="shared" si="10"/>
        <v>0.0722495894909688</v>
      </c>
      <c r="AB26" s="8">
        <v>2413</v>
      </c>
      <c r="AC26" s="9">
        <v>80</v>
      </c>
      <c r="AD26" s="20">
        <f t="shared" si="11"/>
        <v>0.03315375051802735</v>
      </c>
      <c r="AE26" s="22"/>
      <c r="AF26" s="8">
        <v>1421</v>
      </c>
      <c r="AG26" s="9">
        <v>16</v>
      </c>
      <c r="AH26" s="20">
        <f t="shared" si="12"/>
        <v>0.011259676284306826</v>
      </c>
      <c r="AI26" s="8">
        <v>653</v>
      </c>
      <c r="AJ26" s="9">
        <v>6</v>
      </c>
      <c r="AK26" s="20">
        <f t="shared" si="13"/>
        <v>0.009188361408882083</v>
      </c>
      <c r="AL26" s="22"/>
      <c r="AM26" s="8">
        <f t="shared" si="14"/>
        <v>2074</v>
      </c>
      <c r="AN26" s="9">
        <f t="shared" si="15"/>
        <v>269</v>
      </c>
      <c r="AO26" s="20">
        <f t="shared" si="16"/>
        <v>0.12970106075216972</v>
      </c>
      <c r="AP26" s="13">
        <f t="shared" si="17"/>
        <v>8961</v>
      </c>
      <c r="AQ26" s="13">
        <f t="shared" si="18"/>
        <v>504</v>
      </c>
      <c r="AR26" s="20">
        <f t="shared" si="19"/>
        <v>0.056243722798794776</v>
      </c>
      <c r="AS26" s="13">
        <f t="shared" si="20"/>
        <v>2038</v>
      </c>
      <c r="AT26" s="13">
        <f t="shared" si="21"/>
        <v>226</v>
      </c>
      <c r="AU26" s="20">
        <f t="shared" si="22"/>
        <v>0.11089303238469088</v>
      </c>
      <c r="AV26" s="8">
        <f t="shared" si="23"/>
        <v>4474</v>
      </c>
      <c r="AW26" s="9">
        <f t="shared" si="24"/>
        <v>402</v>
      </c>
      <c r="AX26" s="20">
        <f t="shared" si="25"/>
        <v>0.08985248100134108</v>
      </c>
      <c r="AY26" s="8">
        <f t="shared" si="26"/>
        <v>4487</v>
      </c>
      <c r="AZ26" s="9">
        <f t="shared" si="27"/>
        <v>102</v>
      </c>
      <c r="BA26" s="20">
        <f t="shared" si="28"/>
        <v>0.022732337864943167</v>
      </c>
      <c r="BB26" s="47">
        <f t="shared" si="29"/>
        <v>1399</v>
      </c>
      <c r="BC26" s="47">
        <f t="shared" si="30"/>
        <v>172</v>
      </c>
      <c r="BD26" s="20">
        <f t="shared" si="31"/>
        <v>0.12294496068620443</v>
      </c>
      <c r="BE26" s="47">
        <f t="shared" si="32"/>
        <v>8094</v>
      </c>
      <c r="BF26" s="47">
        <f t="shared" si="33"/>
        <v>414</v>
      </c>
      <c r="BG26" s="20">
        <f t="shared" si="34"/>
        <v>0.05114899925871016</v>
      </c>
      <c r="BH26" s="19">
        <f t="shared" si="35"/>
        <v>2941</v>
      </c>
      <c r="BI26" s="19">
        <f t="shared" si="36"/>
        <v>359</v>
      </c>
      <c r="BJ26" s="20">
        <f t="shared" si="37"/>
        <v>0.12206732403944237</v>
      </c>
      <c r="BK26" s="19">
        <f t="shared" si="38"/>
        <v>3607</v>
      </c>
      <c r="BL26" s="19">
        <f t="shared" si="39"/>
        <v>312</v>
      </c>
      <c r="BM26" s="20">
        <f t="shared" si="40"/>
        <v>0.08649847518713612</v>
      </c>
      <c r="BN26" s="20">
        <f t="shared" si="0"/>
        <v>0.022732337864943167</v>
      </c>
      <c r="BO26" s="20">
        <f t="shared" si="1"/>
        <v>0.07004984141368373</v>
      </c>
      <c r="BP26" s="16"/>
    </row>
    <row r="27" spans="2:68" ht="12">
      <c r="B27" s="27" t="s">
        <v>361</v>
      </c>
      <c r="C27" s="31">
        <v>42003</v>
      </c>
      <c r="D27" s="6" t="s">
        <v>43</v>
      </c>
      <c r="E27" s="19">
        <f t="shared" si="2"/>
        <v>14819</v>
      </c>
      <c r="F27" s="19">
        <f t="shared" si="3"/>
        <v>793</v>
      </c>
      <c r="G27" s="20">
        <f t="shared" si="4"/>
        <v>0.053512382751872596</v>
      </c>
      <c r="H27" s="20"/>
      <c r="I27" s="7">
        <v>911</v>
      </c>
      <c r="J27" s="7">
        <v>95</v>
      </c>
      <c r="K27" s="20">
        <f t="shared" si="5"/>
        <v>0.10428100987925357</v>
      </c>
      <c r="L27" s="8">
        <v>1018</v>
      </c>
      <c r="M27" s="9">
        <v>88</v>
      </c>
      <c r="N27" s="20">
        <f t="shared" si="6"/>
        <v>0.08644400785854617</v>
      </c>
      <c r="O27" s="8">
        <v>977</v>
      </c>
      <c r="P27" s="9">
        <v>94</v>
      </c>
      <c r="Q27" s="20">
        <f t="shared" si="7"/>
        <v>0.09621289662231321</v>
      </c>
      <c r="R27" s="13">
        <v>1112</v>
      </c>
      <c r="S27" s="9">
        <v>93</v>
      </c>
      <c r="T27" s="20">
        <f t="shared" si="8"/>
        <v>0.08363309352517985</v>
      </c>
      <c r="U27" s="22"/>
      <c r="V27" s="8">
        <v>1715</v>
      </c>
      <c r="W27" s="9">
        <v>138</v>
      </c>
      <c r="X27" s="20">
        <f t="shared" si="9"/>
        <v>0.080466472303207</v>
      </c>
      <c r="Y27" s="8">
        <v>3333</v>
      </c>
      <c r="Z27" s="9">
        <v>170</v>
      </c>
      <c r="AA27" s="20">
        <f t="shared" si="10"/>
        <v>0.051005100510051006</v>
      </c>
      <c r="AB27" s="8">
        <v>3138</v>
      </c>
      <c r="AC27" s="9">
        <v>88</v>
      </c>
      <c r="AD27" s="20">
        <f t="shared" si="11"/>
        <v>0.02804333970681963</v>
      </c>
      <c r="AE27" s="22"/>
      <c r="AF27" s="8">
        <v>1869</v>
      </c>
      <c r="AG27" s="9">
        <v>19</v>
      </c>
      <c r="AH27" s="20">
        <f t="shared" si="12"/>
        <v>0.010165864098448368</v>
      </c>
      <c r="AI27" s="8">
        <v>746</v>
      </c>
      <c r="AJ27" s="9">
        <v>8</v>
      </c>
      <c r="AK27" s="20">
        <f t="shared" si="13"/>
        <v>0.010723860589812333</v>
      </c>
      <c r="AL27" s="22"/>
      <c r="AM27" s="8">
        <f t="shared" si="14"/>
        <v>2906</v>
      </c>
      <c r="AN27" s="9">
        <f t="shared" si="15"/>
        <v>277</v>
      </c>
      <c r="AO27" s="20">
        <f t="shared" si="16"/>
        <v>0.09532002752924983</v>
      </c>
      <c r="AP27" s="13">
        <f t="shared" si="17"/>
        <v>11913</v>
      </c>
      <c r="AQ27" s="13">
        <f t="shared" si="18"/>
        <v>516</v>
      </c>
      <c r="AR27" s="20">
        <f t="shared" si="19"/>
        <v>0.04331402669352808</v>
      </c>
      <c r="AS27" s="13">
        <f t="shared" si="20"/>
        <v>2827</v>
      </c>
      <c r="AT27" s="13">
        <f t="shared" si="21"/>
        <v>231</v>
      </c>
      <c r="AU27" s="20">
        <f t="shared" si="22"/>
        <v>0.08171206225680934</v>
      </c>
      <c r="AV27" s="8">
        <f t="shared" si="23"/>
        <v>6160</v>
      </c>
      <c r="AW27" s="9">
        <f t="shared" si="24"/>
        <v>401</v>
      </c>
      <c r="AX27" s="20">
        <f t="shared" si="25"/>
        <v>0.0650974025974026</v>
      </c>
      <c r="AY27" s="8">
        <f t="shared" si="26"/>
        <v>5753</v>
      </c>
      <c r="AZ27" s="9">
        <f t="shared" si="27"/>
        <v>115</v>
      </c>
      <c r="BA27" s="20">
        <f t="shared" si="28"/>
        <v>0.01998957065878672</v>
      </c>
      <c r="BB27" s="47">
        <f t="shared" si="29"/>
        <v>1995</v>
      </c>
      <c r="BC27" s="47">
        <f t="shared" si="30"/>
        <v>182</v>
      </c>
      <c r="BD27" s="20">
        <f t="shared" si="31"/>
        <v>0.0912280701754386</v>
      </c>
      <c r="BE27" s="47">
        <f t="shared" si="32"/>
        <v>10801</v>
      </c>
      <c r="BF27" s="47">
        <f t="shared" si="33"/>
        <v>423</v>
      </c>
      <c r="BG27" s="20">
        <f t="shared" si="34"/>
        <v>0.03916304045921674</v>
      </c>
      <c r="BH27" s="19">
        <f t="shared" si="35"/>
        <v>4018</v>
      </c>
      <c r="BI27" s="19">
        <f t="shared" si="36"/>
        <v>370</v>
      </c>
      <c r="BJ27" s="20">
        <f t="shared" si="37"/>
        <v>0.09208561473369836</v>
      </c>
      <c r="BK27" s="19">
        <f t="shared" si="38"/>
        <v>5048</v>
      </c>
      <c r="BL27" s="19">
        <f t="shared" si="39"/>
        <v>308</v>
      </c>
      <c r="BM27" s="20">
        <f t="shared" si="40"/>
        <v>0.061014263074484945</v>
      </c>
      <c r="BN27" s="20">
        <f t="shared" si="0"/>
        <v>0.01998957065878672</v>
      </c>
      <c r="BO27" s="20">
        <f t="shared" si="1"/>
        <v>0.053512382751872596</v>
      </c>
      <c r="BP27" s="16"/>
    </row>
    <row r="28" spans="2:68" ht="12">
      <c r="B28" s="27" t="s">
        <v>359</v>
      </c>
      <c r="C28" s="31">
        <v>24009</v>
      </c>
      <c r="D28" s="6" t="s">
        <v>44</v>
      </c>
      <c r="E28" s="19">
        <f t="shared" si="2"/>
        <v>9737</v>
      </c>
      <c r="F28" s="19">
        <f t="shared" si="3"/>
        <v>1345</v>
      </c>
      <c r="G28" s="20">
        <f t="shared" si="4"/>
        <v>0.13813289514224095</v>
      </c>
      <c r="H28" s="20"/>
      <c r="I28" s="7">
        <v>699</v>
      </c>
      <c r="J28" s="7">
        <v>163</v>
      </c>
      <c r="K28" s="20">
        <f t="shared" si="5"/>
        <v>0.23319027181688126</v>
      </c>
      <c r="L28" s="8">
        <v>766</v>
      </c>
      <c r="M28" s="9">
        <v>189</v>
      </c>
      <c r="N28" s="20">
        <f t="shared" si="6"/>
        <v>0.24673629242819844</v>
      </c>
      <c r="O28" s="8">
        <v>706</v>
      </c>
      <c r="P28" s="9">
        <v>143</v>
      </c>
      <c r="Q28" s="20">
        <f t="shared" si="7"/>
        <v>0.20254957507082152</v>
      </c>
      <c r="R28" s="13">
        <v>804</v>
      </c>
      <c r="S28" s="9">
        <v>145</v>
      </c>
      <c r="T28" s="20">
        <f t="shared" si="8"/>
        <v>0.18034825870646767</v>
      </c>
      <c r="U28" s="22"/>
      <c r="V28" s="8">
        <v>1070</v>
      </c>
      <c r="W28" s="9">
        <v>166</v>
      </c>
      <c r="X28" s="20">
        <f t="shared" si="9"/>
        <v>0.15514018691588785</v>
      </c>
      <c r="Y28" s="8">
        <v>2080</v>
      </c>
      <c r="Z28" s="9">
        <v>324</v>
      </c>
      <c r="AA28" s="20">
        <f t="shared" si="10"/>
        <v>0.15576923076923077</v>
      </c>
      <c r="AB28" s="8">
        <v>1933</v>
      </c>
      <c r="AC28" s="9">
        <v>164</v>
      </c>
      <c r="AD28" s="20">
        <f t="shared" si="11"/>
        <v>0.08484221417485774</v>
      </c>
      <c r="AE28" s="22"/>
      <c r="AF28" s="8">
        <v>1149</v>
      </c>
      <c r="AG28" s="9">
        <v>43</v>
      </c>
      <c r="AH28" s="20">
        <f t="shared" si="12"/>
        <v>0.03742384682332463</v>
      </c>
      <c r="AI28" s="8">
        <v>530</v>
      </c>
      <c r="AJ28" s="9">
        <v>8</v>
      </c>
      <c r="AK28" s="20">
        <f t="shared" si="13"/>
        <v>0.01509433962264151</v>
      </c>
      <c r="AL28" s="22"/>
      <c r="AM28" s="8">
        <f t="shared" si="14"/>
        <v>2171</v>
      </c>
      <c r="AN28" s="9">
        <f t="shared" si="15"/>
        <v>495</v>
      </c>
      <c r="AO28" s="20">
        <f t="shared" si="16"/>
        <v>0.228005527406725</v>
      </c>
      <c r="AP28" s="13">
        <f t="shared" si="17"/>
        <v>7566</v>
      </c>
      <c r="AQ28" s="13">
        <f t="shared" si="18"/>
        <v>850</v>
      </c>
      <c r="AR28" s="20">
        <f t="shared" si="19"/>
        <v>0.11234469997356596</v>
      </c>
      <c r="AS28" s="13">
        <f t="shared" si="20"/>
        <v>1874</v>
      </c>
      <c r="AT28" s="13">
        <f t="shared" si="21"/>
        <v>311</v>
      </c>
      <c r="AU28" s="20">
        <f t="shared" si="22"/>
        <v>0.16595517609391675</v>
      </c>
      <c r="AV28" s="8">
        <f t="shared" si="23"/>
        <v>3954</v>
      </c>
      <c r="AW28" s="9">
        <f t="shared" si="24"/>
        <v>635</v>
      </c>
      <c r="AX28" s="20">
        <f t="shared" si="25"/>
        <v>0.16059686393525544</v>
      </c>
      <c r="AY28" s="8">
        <f t="shared" si="26"/>
        <v>3612</v>
      </c>
      <c r="AZ28" s="9">
        <f t="shared" si="27"/>
        <v>215</v>
      </c>
      <c r="BA28" s="20">
        <f t="shared" si="28"/>
        <v>0.05952380952380952</v>
      </c>
      <c r="BB28" s="47">
        <f t="shared" si="29"/>
        <v>1472</v>
      </c>
      <c r="BC28" s="47">
        <f t="shared" si="30"/>
        <v>332</v>
      </c>
      <c r="BD28" s="20">
        <f t="shared" si="31"/>
        <v>0.22554347826086957</v>
      </c>
      <c r="BE28" s="47">
        <f t="shared" si="32"/>
        <v>6762</v>
      </c>
      <c r="BF28" s="47">
        <f t="shared" si="33"/>
        <v>705</v>
      </c>
      <c r="BG28" s="20">
        <f t="shared" si="34"/>
        <v>0.10425909494232476</v>
      </c>
      <c r="BH28" s="19">
        <f t="shared" si="35"/>
        <v>2975</v>
      </c>
      <c r="BI28" s="19">
        <f t="shared" si="36"/>
        <v>640</v>
      </c>
      <c r="BJ28" s="20">
        <f t="shared" si="37"/>
        <v>0.21512605042016808</v>
      </c>
      <c r="BK28" s="19">
        <f t="shared" si="38"/>
        <v>3150</v>
      </c>
      <c r="BL28" s="19">
        <f t="shared" si="39"/>
        <v>490</v>
      </c>
      <c r="BM28" s="20">
        <f t="shared" si="40"/>
        <v>0.15555555555555556</v>
      </c>
      <c r="BN28" s="20">
        <f t="shared" si="0"/>
        <v>0.05952380952380952</v>
      </c>
      <c r="BO28" s="20">
        <f t="shared" si="1"/>
        <v>0.13813289514224095</v>
      </c>
      <c r="BP28" s="16"/>
    </row>
    <row r="29" spans="2:68" ht="12">
      <c r="B29" s="27" t="s">
        <v>359</v>
      </c>
      <c r="C29" s="31">
        <v>23009</v>
      </c>
      <c r="D29" s="6" t="s">
        <v>45</v>
      </c>
      <c r="E29" s="19">
        <f t="shared" si="2"/>
        <v>2177</v>
      </c>
      <c r="F29" s="19">
        <f t="shared" si="3"/>
        <v>228</v>
      </c>
      <c r="G29" s="20">
        <f t="shared" si="4"/>
        <v>0.10473128158015618</v>
      </c>
      <c r="H29" s="20"/>
      <c r="I29" s="7">
        <v>165</v>
      </c>
      <c r="J29" s="7">
        <v>37</v>
      </c>
      <c r="K29" s="20">
        <f t="shared" si="5"/>
        <v>0.22424242424242424</v>
      </c>
      <c r="L29" s="8">
        <v>174</v>
      </c>
      <c r="M29" s="9">
        <v>42</v>
      </c>
      <c r="N29" s="20">
        <f t="shared" si="6"/>
        <v>0.2413793103448276</v>
      </c>
      <c r="O29" s="8">
        <v>144</v>
      </c>
      <c r="P29" s="9">
        <v>20</v>
      </c>
      <c r="Q29" s="20">
        <f t="shared" si="7"/>
        <v>0.1388888888888889</v>
      </c>
      <c r="R29" s="13">
        <v>197</v>
      </c>
      <c r="S29" s="9">
        <v>25</v>
      </c>
      <c r="T29" s="20">
        <f t="shared" si="8"/>
        <v>0.12690355329949238</v>
      </c>
      <c r="U29" s="22"/>
      <c r="V29" s="8">
        <v>221</v>
      </c>
      <c r="W29" s="9">
        <v>24</v>
      </c>
      <c r="X29" s="20">
        <f t="shared" si="9"/>
        <v>0.1085972850678733</v>
      </c>
      <c r="Y29" s="8">
        <v>498</v>
      </c>
      <c r="Z29" s="9">
        <v>49</v>
      </c>
      <c r="AA29" s="20">
        <f t="shared" si="10"/>
        <v>0.09839357429718876</v>
      </c>
      <c r="AB29" s="8">
        <v>435</v>
      </c>
      <c r="AC29" s="9">
        <v>23</v>
      </c>
      <c r="AD29" s="20">
        <f t="shared" si="11"/>
        <v>0.052873563218390804</v>
      </c>
      <c r="AE29" s="22"/>
      <c r="AF29" s="8">
        <v>254</v>
      </c>
      <c r="AG29" s="9">
        <v>4</v>
      </c>
      <c r="AH29" s="20">
        <f t="shared" si="12"/>
        <v>0.015748031496062992</v>
      </c>
      <c r="AI29" s="8">
        <v>89</v>
      </c>
      <c r="AJ29" s="9">
        <v>4</v>
      </c>
      <c r="AK29" s="20">
        <f t="shared" si="13"/>
        <v>0.0449438202247191</v>
      </c>
      <c r="AL29" s="22"/>
      <c r="AM29" s="8">
        <f t="shared" si="14"/>
        <v>483</v>
      </c>
      <c r="AN29" s="9">
        <f t="shared" si="15"/>
        <v>99</v>
      </c>
      <c r="AO29" s="20">
        <f t="shared" si="16"/>
        <v>0.20496894409937888</v>
      </c>
      <c r="AP29" s="13">
        <f t="shared" si="17"/>
        <v>1694</v>
      </c>
      <c r="AQ29" s="13">
        <f t="shared" si="18"/>
        <v>129</v>
      </c>
      <c r="AR29" s="20">
        <f t="shared" si="19"/>
        <v>0.07615112160566706</v>
      </c>
      <c r="AS29" s="13">
        <f t="shared" si="20"/>
        <v>418</v>
      </c>
      <c r="AT29" s="13">
        <f t="shared" si="21"/>
        <v>49</v>
      </c>
      <c r="AU29" s="20">
        <f t="shared" si="22"/>
        <v>0.11722488038277512</v>
      </c>
      <c r="AV29" s="8">
        <f t="shared" si="23"/>
        <v>916</v>
      </c>
      <c r="AW29" s="9">
        <f t="shared" si="24"/>
        <v>98</v>
      </c>
      <c r="AX29" s="20">
        <f t="shared" si="25"/>
        <v>0.10698689956331878</v>
      </c>
      <c r="AY29" s="8">
        <f t="shared" si="26"/>
        <v>778</v>
      </c>
      <c r="AZ29" s="9">
        <f t="shared" si="27"/>
        <v>31</v>
      </c>
      <c r="BA29" s="20">
        <f t="shared" si="28"/>
        <v>0.03984575835475578</v>
      </c>
      <c r="BB29" s="47">
        <f t="shared" si="29"/>
        <v>318</v>
      </c>
      <c r="BC29" s="47">
        <f t="shared" si="30"/>
        <v>62</v>
      </c>
      <c r="BD29" s="20">
        <f t="shared" si="31"/>
        <v>0.1949685534591195</v>
      </c>
      <c r="BE29" s="47">
        <f t="shared" si="32"/>
        <v>1497</v>
      </c>
      <c r="BF29" s="47">
        <f t="shared" si="33"/>
        <v>104</v>
      </c>
      <c r="BG29" s="20">
        <f t="shared" si="34"/>
        <v>0.06947227788911156</v>
      </c>
      <c r="BH29" s="19">
        <f t="shared" si="35"/>
        <v>680</v>
      </c>
      <c r="BI29" s="19">
        <f t="shared" si="36"/>
        <v>124</v>
      </c>
      <c r="BJ29" s="20">
        <f t="shared" si="37"/>
        <v>0.18235294117647058</v>
      </c>
      <c r="BK29" s="19">
        <f t="shared" si="38"/>
        <v>719</v>
      </c>
      <c r="BL29" s="19">
        <f t="shared" si="39"/>
        <v>73</v>
      </c>
      <c r="BM29" s="20">
        <f t="shared" si="40"/>
        <v>0.10152990264255911</v>
      </c>
      <c r="BN29" s="20">
        <f t="shared" si="0"/>
        <v>0.03984575835475578</v>
      </c>
      <c r="BO29" s="20">
        <f t="shared" si="1"/>
        <v>0.10473128158015618</v>
      </c>
      <c r="BP29" s="16"/>
    </row>
    <row r="30" spans="2:68" ht="12">
      <c r="B30" s="27" t="s">
        <v>361</v>
      </c>
      <c r="C30" s="31">
        <v>46003</v>
      </c>
      <c r="D30" s="6" t="s">
        <v>46</v>
      </c>
      <c r="E30" s="19">
        <f t="shared" si="2"/>
        <v>46965</v>
      </c>
      <c r="F30" s="19">
        <f t="shared" si="3"/>
        <v>4510</v>
      </c>
      <c r="G30" s="20">
        <f t="shared" si="4"/>
        <v>0.09602895773448313</v>
      </c>
      <c r="H30" s="20"/>
      <c r="I30" s="7">
        <v>3004</v>
      </c>
      <c r="J30" s="7">
        <v>593</v>
      </c>
      <c r="K30" s="20">
        <f t="shared" si="5"/>
        <v>0.1974034620505992</v>
      </c>
      <c r="L30" s="8">
        <v>2957</v>
      </c>
      <c r="M30" s="9">
        <v>508</v>
      </c>
      <c r="N30" s="20">
        <f t="shared" si="6"/>
        <v>0.17179573892458572</v>
      </c>
      <c r="O30" s="8">
        <v>3179</v>
      </c>
      <c r="P30" s="9">
        <v>445</v>
      </c>
      <c r="Q30" s="20">
        <f t="shared" si="7"/>
        <v>0.1399811261402957</v>
      </c>
      <c r="R30" s="13">
        <v>3873</v>
      </c>
      <c r="S30" s="9">
        <v>498</v>
      </c>
      <c r="T30" s="20">
        <f t="shared" si="8"/>
        <v>0.12858249419054996</v>
      </c>
      <c r="U30" s="22"/>
      <c r="V30" s="8">
        <v>5432</v>
      </c>
      <c r="W30" s="9">
        <v>773</v>
      </c>
      <c r="X30" s="20">
        <f t="shared" si="9"/>
        <v>0.14230486008836524</v>
      </c>
      <c r="Y30" s="8">
        <v>9895</v>
      </c>
      <c r="Z30" s="9">
        <v>970</v>
      </c>
      <c r="AA30" s="20">
        <f t="shared" si="10"/>
        <v>0.09802930773117736</v>
      </c>
      <c r="AB30" s="8">
        <v>9780</v>
      </c>
      <c r="AC30" s="9">
        <v>507</v>
      </c>
      <c r="AD30" s="20">
        <f t="shared" si="11"/>
        <v>0.05184049079754601</v>
      </c>
      <c r="AE30" s="22"/>
      <c r="AF30" s="8">
        <v>6371</v>
      </c>
      <c r="AG30" s="9">
        <v>177</v>
      </c>
      <c r="AH30" s="20">
        <f t="shared" si="12"/>
        <v>0.027782137811960445</v>
      </c>
      <c r="AI30" s="8">
        <v>2474</v>
      </c>
      <c r="AJ30" s="9">
        <v>39</v>
      </c>
      <c r="AK30" s="20">
        <f t="shared" si="13"/>
        <v>0.01576394502829426</v>
      </c>
      <c r="AL30" s="22"/>
      <c r="AM30" s="8">
        <f t="shared" si="14"/>
        <v>9140</v>
      </c>
      <c r="AN30" s="9">
        <f t="shared" si="15"/>
        <v>1546</v>
      </c>
      <c r="AO30" s="20">
        <f t="shared" si="16"/>
        <v>0.16914660831509848</v>
      </c>
      <c r="AP30" s="13">
        <f t="shared" si="17"/>
        <v>37825</v>
      </c>
      <c r="AQ30" s="13">
        <f t="shared" si="18"/>
        <v>2964</v>
      </c>
      <c r="AR30" s="20">
        <f t="shared" si="19"/>
        <v>0.07836087243886318</v>
      </c>
      <c r="AS30" s="13">
        <f t="shared" si="20"/>
        <v>9305</v>
      </c>
      <c r="AT30" s="13">
        <f t="shared" si="21"/>
        <v>1271</v>
      </c>
      <c r="AU30" s="20">
        <f t="shared" si="22"/>
        <v>0.13659322944653413</v>
      </c>
      <c r="AV30" s="8">
        <f t="shared" si="23"/>
        <v>19200</v>
      </c>
      <c r="AW30" s="9">
        <f t="shared" si="24"/>
        <v>2241</v>
      </c>
      <c r="AX30" s="20">
        <f t="shared" si="25"/>
        <v>0.11671875</v>
      </c>
      <c r="AY30" s="8">
        <f t="shared" si="26"/>
        <v>18625</v>
      </c>
      <c r="AZ30" s="9">
        <f t="shared" si="27"/>
        <v>723</v>
      </c>
      <c r="BA30" s="20">
        <f t="shared" si="28"/>
        <v>0.038818791946308724</v>
      </c>
      <c r="BB30" s="47">
        <f t="shared" si="29"/>
        <v>6136</v>
      </c>
      <c r="BC30" s="47">
        <f t="shared" si="30"/>
        <v>953</v>
      </c>
      <c r="BD30" s="20">
        <f t="shared" si="31"/>
        <v>0.1553129074315515</v>
      </c>
      <c r="BE30" s="47">
        <f t="shared" si="32"/>
        <v>33952</v>
      </c>
      <c r="BF30" s="47">
        <f t="shared" si="33"/>
        <v>2466</v>
      </c>
      <c r="BG30" s="20">
        <f t="shared" si="34"/>
        <v>0.07263195098963242</v>
      </c>
      <c r="BH30" s="19">
        <f t="shared" si="35"/>
        <v>13013</v>
      </c>
      <c r="BI30" s="19">
        <f t="shared" si="36"/>
        <v>2044</v>
      </c>
      <c r="BJ30" s="20">
        <f t="shared" si="37"/>
        <v>0.157073695535234</v>
      </c>
      <c r="BK30" s="19">
        <f t="shared" si="38"/>
        <v>15327</v>
      </c>
      <c r="BL30" s="19">
        <f t="shared" si="39"/>
        <v>1743</v>
      </c>
      <c r="BM30" s="20">
        <f t="shared" si="40"/>
        <v>0.11372088471325112</v>
      </c>
      <c r="BN30" s="20">
        <f t="shared" si="0"/>
        <v>0.038818791946308724</v>
      </c>
      <c r="BO30" s="20">
        <f t="shared" si="1"/>
        <v>0.09602895773448313</v>
      </c>
      <c r="BP30" s="16"/>
    </row>
    <row r="31" spans="2:68" ht="12">
      <c r="B31" s="27" t="s">
        <v>359</v>
      </c>
      <c r="C31" s="31">
        <v>24011</v>
      </c>
      <c r="D31" s="6" t="s">
        <v>47</v>
      </c>
      <c r="E31" s="19">
        <f t="shared" si="2"/>
        <v>9692</v>
      </c>
      <c r="F31" s="19">
        <f t="shared" si="3"/>
        <v>828</v>
      </c>
      <c r="G31" s="20">
        <f t="shared" si="4"/>
        <v>0.08543128353281057</v>
      </c>
      <c r="H31" s="20"/>
      <c r="I31" s="7">
        <v>643</v>
      </c>
      <c r="J31" s="7">
        <v>127</v>
      </c>
      <c r="K31" s="20">
        <f t="shared" si="5"/>
        <v>0.19751166407465007</v>
      </c>
      <c r="L31" s="8">
        <v>732</v>
      </c>
      <c r="M31" s="9">
        <v>122</v>
      </c>
      <c r="N31" s="20">
        <f t="shared" si="6"/>
        <v>0.16666666666666666</v>
      </c>
      <c r="O31" s="8">
        <v>700</v>
      </c>
      <c r="P31" s="9">
        <v>84</v>
      </c>
      <c r="Q31" s="20">
        <f t="shared" si="7"/>
        <v>0.12</v>
      </c>
      <c r="R31" s="13">
        <v>722</v>
      </c>
      <c r="S31" s="9">
        <v>65</v>
      </c>
      <c r="T31" s="20">
        <f t="shared" si="8"/>
        <v>0.09002770083102493</v>
      </c>
      <c r="U31" s="22"/>
      <c r="V31" s="8">
        <v>984</v>
      </c>
      <c r="W31" s="9">
        <v>127</v>
      </c>
      <c r="X31" s="20">
        <f t="shared" si="9"/>
        <v>0.1290650406504065</v>
      </c>
      <c r="Y31" s="8">
        <v>2036</v>
      </c>
      <c r="Z31" s="9">
        <v>210</v>
      </c>
      <c r="AA31" s="20">
        <f t="shared" si="10"/>
        <v>0.1031434184675835</v>
      </c>
      <c r="AB31" s="8">
        <v>2119</v>
      </c>
      <c r="AC31" s="9">
        <v>65</v>
      </c>
      <c r="AD31" s="20">
        <f t="shared" si="11"/>
        <v>0.03067484662576687</v>
      </c>
      <c r="AE31" s="22"/>
      <c r="AF31" s="8">
        <v>1246</v>
      </c>
      <c r="AG31" s="9">
        <v>24</v>
      </c>
      <c r="AH31" s="20">
        <f t="shared" si="12"/>
        <v>0.019261637239165328</v>
      </c>
      <c r="AI31" s="8">
        <v>510</v>
      </c>
      <c r="AJ31" s="9">
        <v>4</v>
      </c>
      <c r="AK31" s="20">
        <f t="shared" si="13"/>
        <v>0.00784313725490196</v>
      </c>
      <c r="AL31" s="22"/>
      <c r="AM31" s="8">
        <f t="shared" si="14"/>
        <v>2075</v>
      </c>
      <c r="AN31" s="9">
        <f t="shared" si="15"/>
        <v>333</v>
      </c>
      <c r="AO31" s="20">
        <f t="shared" si="16"/>
        <v>0.16048192771084338</v>
      </c>
      <c r="AP31" s="13">
        <f t="shared" si="17"/>
        <v>7617</v>
      </c>
      <c r="AQ31" s="13">
        <f t="shared" si="18"/>
        <v>495</v>
      </c>
      <c r="AR31" s="20">
        <f t="shared" si="19"/>
        <v>0.06498621504529342</v>
      </c>
      <c r="AS31" s="13">
        <f t="shared" si="20"/>
        <v>1706</v>
      </c>
      <c r="AT31" s="13">
        <f t="shared" si="21"/>
        <v>192</v>
      </c>
      <c r="AU31" s="20">
        <f t="shared" si="22"/>
        <v>0.11254396248534584</v>
      </c>
      <c r="AV31" s="8">
        <f t="shared" si="23"/>
        <v>3742</v>
      </c>
      <c r="AW31" s="9">
        <f t="shared" si="24"/>
        <v>402</v>
      </c>
      <c r="AX31" s="20">
        <f t="shared" si="25"/>
        <v>0.10742918225547836</v>
      </c>
      <c r="AY31" s="8">
        <f t="shared" si="26"/>
        <v>3875</v>
      </c>
      <c r="AZ31" s="9">
        <f t="shared" si="27"/>
        <v>93</v>
      </c>
      <c r="BA31" s="20">
        <f t="shared" si="28"/>
        <v>0.024</v>
      </c>
      <c r="BB31" s="47">
        <f t="shared" si="29"/>
        <v>1432</v>
      </c>
      <c r="BC31" s="47">
        <f t="shared" si="30"/>
        <v>206</v>
      </c>
      <c r="BD31" s="20">
        <f t="shared" si="31"/>
        <v>0.14385474860335196</v>
      </c>
      <c r="BE31" s="47">
        <f t="shared" si="32"/>
        <v>6895</v>
      </c>
      <c r="BF31" s="47">
        <f t="shared" si="33"/>
        <v>430</v>
      </c>
      <c r="BG31" s="20">
        <f t="shared" si="34"/>
        <v>0.06236403190717912</v>
      </c>
      <c r="BH31" s="19">
        <f t="shared" si="35"/>
        <v>2797</v>
      </c>
      <c r="BI31" s="19">
        <f t="shared" si="36"/>
        <v>398</v>
      </c>
      <c r="BJ31" s="20">
        <f t="shared" si="37"/>
        <v>0.14229531641043977</v>
      </c>
      <c r="BK31" s="19">
        <f t="shared" si="38"/>
        <v>3020</v>
      </c>
      <c r="BL31" s="19">
        <f t="shared" si="39"/>
        <v>337</v>
      </c>
      <c r="BM31" s="20">
        <f t="shared" si="40"/>
        <v>0.11158940397350993</v>
      </c>
      <c r="BN31" s="20">
        <f t="shared" si="0"/>
        <v>0.024</v>
      </c>
      <c r="BO31" s="20">
        <f t="shared" si="1"/>
        <v>0.08543128353281057</v>
      </c>
      <c r="BP31" s="16"/>
    </row>
    <row r="32" spans="2:68" ht="12">
      <c r="B32" s="27" t="s">
        <v>362</v>
      </c>
      <c r="C32" s="31">
        <v>73006</v>
      </c>
      <c r="D32" s="6" t="s">
        <v>48</v>
      </c>
      <c r="E32" s="19">
        <f t="shared" si="2"/>
        <v>31438</v>
      </c>
      <c r="F32" s="19">
        <f t="shared" si="3"/>
        <v>5550</v>
      </c>
      <c r="G32" s="20">
        <f t="shared" si="4"/>
        <v>0.17653794770659711</v>
      </c>
      <c r="H32" s="20"/>
      <c r="I32" s="7">
        <v>2122</v>
      </c>
      <c r="J32" s="7">
        <v>720</v>
      </c>
      <c r="K32" s="20">
        <f t="shared" si="5"/>
        <v>0.3393025447690858</v>
      </c>
      <c r="L32" s="8">
        <v>1862</v>
      </c>
      <c r="M32" s="9">
        <v>586</v>
      </c>
      <c r="N32" s="20">
        <f t="shared" si="6"/>
        <v>0.3147153598281418</v>
      </c>
      <c r="O32" s="8">
        <v>1996</v>
      </c>
      <c r="P32" s="9">
        <v>516</v>
      </c>
      <c r="Q32" s="20">
        <f t="shared" si="7"/>
        <v>0.25851703406813625</v>
      </c>
      <c r="R32" s="13">
        <v>2625</v>
      </c>
      <c r="S32" s="9">
        <v>582</v>
      </c>
      <c r="T32" s="20">
        <f t="shared" si="8"/>
        <v>0.22171428571428572</v>
      </c>
      <c r="U32" s="22"/>
      <c r="V32" s="8">
        <v>3954</v>
      </c>
      <c r="W32" s="9">
        <v>992</v>
      </c>
      <c r="X32" s="20">
        <f t="shared" si="9"/>
        <v>0.25088517956499745</v>
      </c>
      <c r="Y32" s="8">
        <v>6782</v>
      </c>
      <c r="Z32" s="9">
        <v>1214</v>
      </c>
      <c r="AA32" s="20">
        <f t="shared" si="10"/>
        <v>0.1790032438808611</v>
      </c>
      <c r="AB32" s="8">
        <v>6570</v>
      </c>
      <c r="AC32" s="9">
        <v>709</v>
      </c>
      <c r="AD32" s="20">
        <f t="shared" si="11"/>
        <v>0.10791476407914764</v>
      </c>
      <c r="AE32" s="22"/>
      <c r="AF32" s="8">
        <v>4064</v>
      </c>
      <c r="AG32" s="9">
        <v>198</v>
      </c>
      <c r="AH32" s="20">
        <f t="shared" si="12"/>
        <v>0.04872047244094488</v>
      </c>
      <c r="AI32" s="8">
        <v>1463</v>
      </c>
      <c r="AJ32" s="9">
        <v>33</v>
      </c>
      <c r="AK32" s="20">
        <f t="shared" si="13"/>
        <v>0.022556390977443608</v>
      </c>
      <c r="AL32" s="22"/>
      <c r="AM32" s="8">
        <f t="shared" si="14"/>
        <v>5980</v>
      </c>
      <c r="AN32" s="9">
        <f t="shared" si="15"/>
        <v>1822</v>
      </c>
      <c r="AO32" s="20">
        <f t="shared" si="16"/>
        <v>0.3046822742474916</v>
      </c>
      <c r="AP32" s="13">
        <f t="shared" si="17"/>
        <v>25458</v>
      </c>
      <c r="AQ32" s="13">
        <f t="shared" si="18"/>
        <v>3728</v>
      </c>
      <c r="AR32" s="20">
        <f t="shared" si="19"/>
        <v>0.14643726922774766</v>
      </c>
      <c r="AS32" s="13">
        <f t="shared" si="20"/>
        <v>6579</v>
      </c>
      <c r="AT32" s="13">
        <f t="shared" si="21"/>
        <v>1574</v>
      </c>
      <c r="AU32" s="20">
        <f t="shared" si="22"/>
        <v>0.23924608603131176</v>
      </c>
      <c r="AV32" s="8">
        <f t="shared" si="23"/>
        <v>13361</v>
      </c>
      <c r="AW32" s="9">
        <f t="shared" si="24"/>
        <v>2788</v>
      </c>
      <c r="AX32" s="20">
        <f t="shared" si="25"/>
        <v>0.20866701594192053</v>
      </c>
      <c r="AY32" s="8">
        <f t="shared" si="26"/>
        <v>12097</v>
      </c>
      <c r="AZ32" s="9">
        <f t="shared" si="27"/>
        <v>940</v>
      </c>
      <c r="BA32" s="20">
        <f t="shared" si="28"/>
        <v>0.07770521616929817</v>
      </c>
      <c r="BB32" s="47">
        <f t="shared" si="29"/>
        <v>3858</v>
      </c>
      <c r="BC32" s="47">
        <f t="shared" si="30"/>
        <v>1102</v>
      </c>
      <c r="BD32" s="20">
        <f t="shared" si="31"/>
        <v>0.2856402280974598</v>
      </c>
      <c r="BE32" s="47">
        <f t="shared" si="32"/>
        <v>22833</v>
      </c>
      <c r="BF32" s="47">
        <f t="shared" si="33"/>
        <v>3146</v>
      </c>
      <c r="BG32" s="20">
        <f t="shared" si="34"/>
        <v>0.1377830333289537</v>
      </c>
      <c r="BH32" s="19">
        <f t="shared" si="35"/>
        <v>8605</v>
      </c>
      <c r="BI32" s="19">
        <f t="shared" si="36"/>
        <v>2404</v>
      </c>
      <c r="BJ32" s="20">
        <f t="shared" si="37"/>
        <v>0.2793724578733295</v>
      </c>
      <c r="BK32" s="19">
        <f t="shared" si="38"/>
        <v>10736</v>
      </c>
      <c r="BL32" s="19">
        <f t="shared" si="39"/>
        <v>2206</v>
      </c>
      <c r="BM32" s="20">
        <f t="shared" si="40"/>
        <v>0.2054769001490313</v>
      </c>
      <c r="BN32" s="20">
        <f t="shared" si="0"/>
        <v>0.07770521616929817</v>
      </c>
      <c r="BO32" s="20">
        <f t="shared" si="1"/>
        <v>0.17653794770659711</v>
      </c>
      <c r="BP32" s="16"/>
    </row>
    <row r="33" spans="2:68" ht="12">
      <c r="B33" s="27" t="s">
        <v>360</v>
      </c>
      <c r="C33" s="31">
        <v>31004</v>
      </c>
      <c r="D33" s="6" t="s">
        <v>49</v>
      </c>
      <c r="E33" s="19">
        <f t="shared" si="2"/>
        <v>19660</v>
      </c>
      <c r="F33" s="19">
        <f t="shared" si="3"/>
        <v>2174</v>
      </c>
      <c r="G33" s="20">
        <f t="shared" si="4"/>
        <v>0.11057985757884028</v>
      </c>
      <c r="H33" s="20"/>
      <c r="I33" s="7">
        <v>922</v>
      </c>
      <c r="J33" s="7">
        <v>218</v>
      </c>
      <c r="K33" s="20">
        <f t="shared" si="5"/>
        <v>0.23644251626898047</v>
      </c>
      <c r="L33" s="8">
        <v>833</v>
      </c>
      <c r="M33" s="9">
        <v>184</v>
      </c>
      <c r="N33" s="20">
        <f t="shared" si="6"/>
        <v>0.22088835534213686</v>
      </c>
      <c r="O33" s="8">
        <v>960</v>
      </c>
      <c r="P33" s="9">
        <v>147</v>
      </c>
      <c r="Q33" s="20">
        <f t="shared" si="7"/>
        <v>0.153125</v>
      </c>
      <c r="R33" s="13">
        <v>1398</v>
      </c>
      <c r="S33" s="9">
        <v>244</v>
      </c>
      <c r="T33" s="20">
        <f t="shared" si="8"/>
        <v>0.17453505007153075</v>
      </c>
      <c r="U33" s="22"/>
      <c r="V33" s="8">
        <v>1925</v>
      </c>
      <c r="W33" s="9">
        <v>381</v>
      </c>
      <c r="X33" s="20">
        <f t="shared" si="9"/>
        <v>0.19792207792207792</v>
      </c>
      <c r="Y33" s="8">
        <v>3403</v>
      </c>
      <c r="Z33" s="9">
        <v>484</v>
      </c>
      <c r="AA33" s="20">
        <f t="shared" si="10"/>
        <v>0.14222744637084925</v>
      </c>
      <c r="AB33" s="8">
        <v>4811</v>
      </c>
      <c r="AC33" s="9">
        <v>324</v>
      </c>
      <c r="AD33" s="20">
        <f t="shared" si="11"/>
        <v>0.06734566618166701</v>
      </c>
      <c r="AE33" s="22"/>
      <c r="AF33" s="8">
        <v>3963</v>
      </c>
      <c r="AG33" s="9">
        <v>152</v>
      </c>
      <c r="AH33" s="20">
        <f t="shared" si="12"/>
        <v>0.03835478173101186</v>
      </c>
      <c r="AI33" s="8">
        <v>1445</v>
      </c>
      <c r="AJ33" s="9">
        <v>40</v>
      </c>
      <c r="AK33" s="20">
        <f t="shared" si="13"/>
        <v>0.02768166089965398</v>
      </c>
      <c r="AL33" s="22"/>
      <c r="AM33" s="8">
        <f t="shared" si="14"/>
        <v>2715</v>
      </c>
      <c r="AN33" s="9">
        <f t="shared" si="15"/>
        <v>549</v>
      </c>
      <c r="AO33" s="20">
        <f t="shared" si="16"/>
        <v>0.2022099447513812</v>
      </c>
      <c r="AP33" s="13">
        <f t="shared" si="17"/>
        <v>16945</v>
      </c>
      <c r="AQ33" s="13">
        <f t="shared" si="18"/>
        <v>1625</v>
      </c>
      <c r="AR33" s="20">
        <f t="shared" si="19"/>
        <v>0.09589849513130717</v>
      </c>
      <c r="AS33" s="13">
        <f t="shared" si="20"/>
        <v>3323</v>
      </c>
      <c r="AT33" s="13">
        <f t="shared" si="21"/>
        <v>625</v>
      </c>
      <c r="AU33" s="20">
        <f t="shared" si="22"/>
        <v>0.18808305747818235</v>
      </c>
      <c r="AV33" s="8">
        <f t="shared" si="23"/>
        <v>6726</v>
      </c>
      <c r="AW33" s="9">
        <f t="shared" si="24"/>
        <v>1109</v>
      </c>
      <c r="AX33" s="20">
        <f t="shared" si="25"/>
        <v>0.1648825453464169</v>
      </c>
      <c r="AY33" s="8">
        <f t="shared" si="26"/>
        <v>10219</v>
      </c>
      <c r="AZ33" s="9">
        <f t="shared" si="27"/>
        <v>516</v>
      </c>
      <c r="BA33" s="20">
        <f t="shared" si="28"/>
        <v>0.05049417751247676</v>
      </c>
      <c r="BB33" s="47">
        <f t="shared" si="29"/>
        <v>1793</v>
      </c>
      <c r="BC33" s="47">
        <f t="shared" si="30"/>
        <v>331</v>
      </c>
      <c r="BD33" s="20">
        <f t="shared" si="31"/>
        <v>0.18460680423870607</v>
      </c>
      <c r="BE33" s="47">
        <f t="shared" si="32"/>
        <v>15547</v>
      </c>
      <c r="BF33" s="47">
        <f t="shared" si="33"/>
        <v>1381</v>
      </c>
      <c r="BG33" s="20">
        <f t="shared" si="34"/>
        <v>0.08882742651315366</v>
      </c>
      <c r="BH33" s="19">
        <f t="shared" si="35"/>
        <v>4113</v>
      </c>
      <c r="BI33" s="19">
        <f t="shared" si="36"/>
        <v>793</v>
      </c>
      <c r="BJ33" s="20">
        <f t="shared" si="37"/>
        <v>0.19280330658886458</v>
      </c>
      <c r="BK33" s="19">
        <f t="shared" si="38"/>
        <v>5328</v>
      </c>
      <c r="BL33" s="19">
        <f t="shared" si="39"/>
        <v>865</v>
      </c>
      <c r="BM33" s="20">
        <f t="shared" si="40"/>
        <v>0.16234984984984985</v>
      </c>
      <c r="BN33" s="20">
        <f t="shared" si="0"/>
        <v>0.05049417751247676</v>
      </c>
      <c r="BO33" s="20">
        <f t="shared" si="1"/>
        <v>0.11057985757884028</v>
      </c>
      <c r="BP33" s="16"/>
    </row>
    <row r="34" spans="2:68" ht="12">
      <c r="B34" s="27" t="s">
        <v>362</v>
      </c>
      <c r="C34" s="31">
        <v>72003</v>
      </c>
      <c r="D34" s="6" t="s">
        <v>50</v>
      </c>
      <c r="E34" s="19">
        <f t="shared" si="2"/>
        <v>12897</v>
      </c>
      <c r="F34" s="19">
        <f t="shared" si="3"/>
        <v>2573</v>
      </c>
      <c r="G34" s="20">
        <f t="shared" si="4"/>
        <v>0.19950376056447236</v>
      </c>
      <c r="H34" s="20"/>
      <c r="I34" s="7">
        <v>745</v>
      </c>
      <c r="J34" s="7">
        <v>237</v>
      </c>
      <c r="K34" s="20">
        <f t="shared" si="5"/>
        <v>0.3181208053691275</v>
      </c>
      <c r="L34" s="8">
        <v>780</v>
      </c>
      <c r="M34" s="9">
        <v>253</v>
      </c>
      <c r="N34" s="20">
        <f t="shared" si="6"/>
        <v>0.3243589743589744</v>
      </c>
      <c r="O34" s="8">
        <v>887</v>
      </c>
      <c r="P34" s="9">
        <v>264</v>
      </c>
      <c r="Q34" s="20">
        <f t="shared" si="7"/>
        <v>0.2976324689966178</v>
      </c>
      <c r="R34" s="13">
        <v>1170</v>
      </c>
      <c r="S34" s="9">
        <v>212</v>
      </c>
      <c r="T34" s="20">
        <f t="shared" si="8"/>
        <v>0.1811965811965812</v>
      </c>
      <c r="U34" s="22"/>
      <c r="V34" s="8">
        <v>1603</v>
      </c>
      <c r="W34" s="9">
        <v>345</v>
      </c>
      <c r="X34" s="20">
        <f t="shared" si="9"/>
        <v>0.2152214597629445</v>
      </c>
      <c r="Y34" s="8">
        <v>2673</v>
      </c>
      <c r="Z34" s="9">
        <v>643</v>
      </c>
      <c r="AA34" s="20">
        <f t="shared" si="10"/>
        <v>0.24055368499812943</v>
      </c>
      <c r="AB34" s="8">
        <v>2813</v>
      </c>
      <c r="AC34" s="9">
        <v>401</v>
      </c>
      <c r="AD34" s="20">
        <f t="shared" si="11"/>
        <v>0.14255243512264487</v>
      </c>
      <c r="AE34" s="22"/>
      <c r="AF34" s="8">
        <v>1656</v>
      </c>
      <c r="AG34" s="9">
        <v>203</v>
      </c>
      <c r="AH34" s="20">
        <f t="shared" si="12"/>
        <v>0.12258454106280194</v>
      </c>
      <c r="AI34" s="8">
        <v>570</v>
      </c>
      <c r="AJ34" s="9">
        <v>15</v>
      </c>
      <c r="AK34" s="20">
        <f t="shared" si="13"/>
        <v>0.02631578947368421</v>
      </c>
      <c r="AL34" s="22"/>
      <c r="AM34" s="8">
        <f t="shared" si="14"/>
        <v>2412</v>
      </c>
      <c r="AN34" s="9">
        <f t="shared" si="15"/>
        <v>754</v>
      </c>
      <c r="AO34" s="20">
        <f t="shared" si="16"/>
        <v>0.31260364842454397</v>
      </c>
      <c r="AP34" s="13">
        <f t="shared" si="17"/>
        <v>10485</v>
      </c>
      <c r="AQ34" s="13">
        <f t="shared" si="18"/>
        <v>1819</v>
      </c>
      <c r="AR34" s="20">
        <f t="shared" si="19"/>
        <v>0.17348593228421555</v>
      </c>
      <c r="AS34" s="13">
        <f t="shared" si="20"/>
        <v>2773</v>
      </c>
      <c r="AT34" s="13">
        <f t="shared" si="21"/>
        <v>557</v>
      </c>
      <c r="AU34" s="20">
        <f t="shared" si="22"/>
        <v>0.20086548864046158</v>
      </c>
      <c r="AV34" s="8">
        <f t="shared" si="23"/>
        <v>5446</v>
      </c>
      <c r="AW34" s="9">
        <f t="shared" si="24"/>
        <v>1200</v>
      </c>
      <c r="AX34" s="20">
        <f t="shared" si="25"/>
        <v>0.22034520749173706</v>
      </c>
      <c r="AY34" s="8">
        <f t="shared" si="26"/>
        <v>5039</v>
      </c>
      <c r="AZ34" s="9">
        <f t="shared" si="27"/>
        <v>619</v>
      </c>
      <c r="BA34" s="20">
        <f t="shared" si="28"/>
        <v>0.12284183369716213</v>
      </c>
      <c r="BB34" s="47">
        <f t="shared" si="29"/>
        <v>1667</v>
      </c>
      <c r="BC34" s="47">
        <f t="shared" si="30"/>
        <v>517</v>
      </c>
      <c r="BD34" s="20">
        <f t="shared" si="31"/>
        <v>0.3101379724055189</v>
      </c>
      <c r="BE34" s="47">
        <f t="shared" si="32"/>
        <v>9315</v>
      </c>
      <c r="BF34" s="47">
        <f t="shared" si="33"/>
        <v>1607</v>
      </c>
      <c r="BG34" s="20">
        <f t="shared" si="34"/>
        <v>0.1725174449812131</v>
      </c>
      <c r="BH34" s="19">
        <f t="shared" si="35"/>
        <v>3582</v>
      </c>
      <c r="BI34" s="19">
        <f t="shared" si="36"/>
        <v>966</v>
      </c>
      <c r="BJ34" s="20">
        <f t="shared" si="37"/>
        <v>0.2696817420435511</v>
      </c>
      <c r="BK34" s="19">
        <f t="shared" si="38"/>
        <v>4276</v>
      </c>
      <c r="BL34" s="19">
        <f t="shared" si="39"/>
        <v>988</v>
      </c>
      <c r="BM34" s="20">
        <f t="shared" si="40"/>
        <v>0.23105706267539758</v>
      </c>
      <c r="BN34" s="20">
        <f t="shared" si="0"/>
        <v>0.12284183369716213</v>
      </c>
      <c r="BO34" s="20">
        <f t="shared" si="1"/>
        <v>0.19950376056447236</v>
      </c>
      <c r="BP34" s="16"/>
    </row>
    <row r="35" spans="2:68" ht="12">
      <c r="B35" s="27" t="s">
        <v>358</v>
      </c>
      <c r="C35" s="31">
        <v>11004</v>
      </c>
      <c r="D35" s="6" t="s">
        <v>51</v>
      </c>
      <c r="E35" s="19">
        <f t="shared" si="2"/>
        <v>12808</v>
      </c>
      <c r="F35" s="19">
        <f t="shared" si="3"/>
        <v>1241</v>
      </c>
      <c r="G35" s="20">
        <f t="shared" si="4"/>
        <v>0.09689256714553404</v>
      </c>
      <c r="H35" s="20"/>
      <c r="I35" s="7">
        <v>733</v>
      </c>
      <c r="J35" s="7">
        <v>139</v>
      </c>
      <c r="K35" s="20">
        <f t="shared" si="5"/>
        <v>0.18963165075034105</v>
      </c>
      <c r="L35" s="8">
        <v>805</v>
      </c>
      <c r="M35" s="9">
        <v>122</v>
      </c>
      <c r="N35" s="20">
        <f t="shared" si="6"/>
        <v>0.1515527950310559</v>
      </c>
      <c r="O35" s="8">
        <v>989</v>
      </c>
      <c r="P35" s="9">
        <v>120</v>
      </c>
      <c r="Q35" s="20">
        <f t="shared" si="7"/>
        <v>0.12133468149646107</v>
      </c>
      <c r="R35" s="13">
        <v>1215</v>
      </c>
      <c r="S35" s="9">
        <v>139</v>
      </c>
      <c r="T35" s="20">
        <f t="shared" si="8"/>
        <v>0.11440329218106995</v>
      </c>
      <c r="U35" s="22"/>
      <c r="V35" s="8">
        <v>1361</v>
      </c>
      <c r="W35" s="9">
        <v>199</v>
      </c>
      <c r="X35" s="20">
        <f t="shared" si="9"/>
        <v>0.1462160176340926</v>
      </c>
      <c r="Y35" s="8">
        <v>2594</v>
      </c>
      <c r="Z35" s="9">
        <v>265</v>
      </c>
      <c r="AA35" s="20">
        <f t="shared" si="10"/>
        <v>0.10215882806476484</v>
      </c>
      <c r="AB35" s="8">
        <v>2739</v>
      </c>
      <c r="AC35" s="9">
        <v>162</v>
      </c>
      <c r="AD35" s="20">
        <f t="shared" si="11"/>
        <v>0.05914567360350493</v>
      </c>
      <c r="AE35" s="22"/>
      <c r="AF35" s="8">
        <v>1639</v>
      </c>
      <c r="AG35" s="9">
        <v>70</v>
      </c>
      <c r="AH35" s="20">
        <f t="shared" si="12"/>
        <v>0.04270896888346553</v>
      </c>
      <c r="AI35" s="8">
        <v>733</v>
      </c>
      <c r="AJ35" s="9">
        <v>25</v>
      </c>
      <c r="AK35" s="20">
        <f t="shared" si="13"/>
        <v>0.034106412005457026</v>
      </c>
      <c r="AL35" s="22"/>
      <c r="AM35" s="8">
        <f t="shared" si="14"/>
        <v>2527</v>
      </c>
      <c r="AN35" s="9">
        <f t="shared" si="15"/>
        <v>381</v>
      </c>
      <c r="AO35" s="20">
        <f t="shared" si="16"/>
        <v>0.15077166600712308</v>
      </c>
      <c r="AP35" s="13">
        <f t="shared" si="17"/>
        <v>10281</v>
      </c>
      <c r="AQ35" s="13">
        <f t="shared" si="18"/>
        <v>860</v>
      </c>
      <c r="AR35" s="20">
        <f t="shared" si="19"/>
        <v>0.08364945044256396</v>
      </c>
      <c r="AS35" s="13">
        <f t="shared" si="20"/>
        <v>2576</v>
      </c>
      <c r="AT35" s="13">
        <f t="shared" si="21"/>
        <v>338</v>
      </c>
      <c r="AU35" s="20">
        <f t="shared" si="22"/>
        <v>0.13121118012422361</v>
      </c>
      <c r="AV35" s="8">
        <f t="shared" si="23"/>
        <v>5170</v>
      </c>
      <c r="AW35" s="9">
        <f t="shared" si="24"/>
        <v>603</v>
      </c>
      <c r="AX35" s="20">
        <f t="shared" si="25"/>
        <v>0.11663442940038685</v>
      </c>
      <c r="AY35" s="8">
        <f t="shared" si="26"/>
        <v>5111</v>
      </c>
      <c r="AZ35" s="9">
        <f t="shared" si="27"/>
        <v>257</v>
      </c>
      <c r="BA35" s="20">
        <f t="shared" si="28"/>
        <v>0.05028370181960477</v>
      </c>
      <c r="BB35" s="47">
        <f t="shared" si="29"/>
        <v>1794</v>
      </c>
      <c r="BC35" s="47">
        <f t="shared" si="30"/>
        <v>242</v>
      </c>
      <c r="BD35" s="20">
        <f t="shared" si="31"/>
        <v>0.13489409141583056</v>
      </c>
      <c r="BE35" s="47">
        <f t="shared" si="32"/>
        <v>9066</v>
      </c>
      <c r="BF35" s="47">
        <f t="shared" si="33"/>
        <v>721</v>
      </c>
      <c r="BG35" s="20">
        <f t="shared" si="34"/>
        <v>0.07952790646371057</v>
      </c>
      <c r="BH35" s="19">
        <f t="shared" si="35"/>
        <v>3742</v>
      </c>
      <c r="BI35" s="19">
        <f t="shared" si="36"/>
        <v>520</v>
      </c>
      <c r="BJ35" s="20">
        <f t="shared" si="37"/>
        <v>0.13896312132549438</v>
      </c>
      <c r="BK35" s="19">
        <f t="shared" si="38"/>
        <v>3955</v>
      </c>
      <c r="BL35" s="19">
        <f t="shared" si="39"/>
        <v>464</v>
      </c>
      <c r="BM35" s="20">
        <f t="shared" si="40"/>
        <v>0.11731984829329963</v>
      </c>
      <c r="BN35" s="20">
        <f t="shared" si="0"/>
        <v>0.05028370181960477</v>
      </c>
      <c r="BO35" s="20">
        <f t="shared" si="1"/>
        <v>0.09689256714553404</v>
      </c>
      <c r="BP35" s="16"/>
    </row>
    <row r="36" spans="2:68" ht="12">
      <c r="B36" s="27" t="s">
        <v>358</v>
      </c>
      <c r="C36" s="31">
        <v>12005</v>
      </c>
      <c r="D36" s="6" t="s">
        <v>52</v>
      </c>
      <c r="E36" s="19">
        <f t="shared" si="2"/>
        <v>14839</v>
      </c>
      <c r="F36" s="19">
        <f t="shared" si="3"/>
        <v>1237</v>
      </c>
      <c r="G36" s="20">
        <f t="shared" si="4"/>
        <v>0.08336141249410338</v>
      </c>
      <c r="H36" s="20"/>
      <c r="I36" s="7">
        <v>819</v>
      </c>
      <c r="J36" s="7">
        <v>175</v>
      </c>
      <c r="K36" s="20">
        <f t="shared" si="5"/>
        <v>0.21367521367521367</v>
      </c>
      <c r="L36" s="8">
        <v>887</v>
      </c>
      <c r="M36" s="9">
        <v>142</v>
      </c>
      <c r="N36" s="20">
        <f t="shared" si="6"/>
        <v>0.1600901916572717</v>
      </c>
      <c r="O36" s="8">
        <v>1047</v>
      </c>
      <c r="P36" s="9">
        <v>158</v>
      </c>
      <c r="Q36" s="20">
        <f t="shared" si="7"/>
        <v>0.15090735434574976</v>
      </c>
      <c r="R36" s="13">
        <v>1250</v>
      </c>
      <c r="S36" s="9">
        <v>132</v>
      </c>
      <c r="T36" s="20">
        <f t="shared" si="8"/>
        <v>0.1056</v>
      </c>
      <c r="U36" s="22"/>
      <c r="V36" s="8">
        <v>1284</v>
      </c>
      <c r="W36" s="9">
        <v>179</v>
      </c>
      <c r="X36" s="20">
        <f t="shared" si="9"/>
        <v>0.1394080996884735</v>
      </c>
      <c r="Y36" s="8">
        <v>3002</v>
      </c>
      <c r="Z36" s="9">
        <v>275</v>
      </c>
      <c r="AA36" s="20">
        <f t="shared" si="10"/>
        <v>0.09160559626915389</v>
      </c>
      <c r="AB36" s="8">
        <v>3154</v>
      </c>
      <c r="AC36" s="9">
        <v>114</v>
      </c>
      <c r="AD36" s="20">
        <f t="shared" si="11"/>
        <v>0.03614457831325301</v>
      </c>
      <c r="AE36" s="22"/>
      <c r="AF36" s="8">
        <v>2290</v>
      </c>
      <c r="AG36" s="9">
        <v>48</v>
      </c>
      <c r="AH36" s="20">
        <f t="shared" si="12"/>
        <v>0.02096069868995633</v>
      </c>
      <c r="AI36" s="8">
        <v>1106</v>
      </c>
      <c r="AJ36" s="9">
        <v>14</v>
      </c>
      <c r="AK36" s="20">
        <f t="shared" si="13"/>
        <v>0.012658227848101266</v>
      </c>
      <c r="AL36" s="22"/>
      <c r="AM36" s="8">
        <f t="shared" si="14"/>
        <v>2753</v>
      </c>
      <c r="AN36" s="9">
        <f t="shared" si="15"/>
        <v>475</v>
      </c>
      <c r="AO36" s="20">
        <f t="shared" si="16"/>
        <v>0.17253904831093353</v>
      </c>
      <c r="AP36" s="13">
        <f t="shared" si="17"/>
        <v>12086</v>
      </c>
      <c r="AQ36" s="13">
        <f t="shared" si="18"/>
        <v>762</v>
      </c>
      <c r="AR36" s="20">
        <f t="shared" si="19"/>
        <v>0.06304815488995533</v>
      </c>
      <c r="AS36" s="13">
        <f t="shared" si="20"/>
        <v>2534</v>
      </c>
      <c r="AT36" s="13">
        <f t="shared" si="21"/>
        <v>311</v>
      </c>
      <c r="AU36" s="20">
        <f t="shared" si="22"/>
        <v>0.12273086029992107</v>
      </c>
      <c r="AV36" s="8">
        <f t="shared" si="23"/>
        <v>5536</v>
      </c>
      <c r="AW36" s="9">
        <f t="shared" si="24"/>
        <v>586</v>
      </c>
      <c r="AX36" s="20">
        <f t="shared" si="25"/>
        <v>0.10585260115606937</v>
      </c>
      <c r="AY36" s="8">
        <f t="shared" si="26"/>
        <v>6550</v>
      </c>
      <c r="AZ36" s="9">
        <f t="shared" si="27"/>
        <v>176</v>
      </c>
      <c r="BA36" s="20">
        <f t="shared" si="28"/>
        <v>0.026870229007633587</v>
      </c>
      <c r="BB36" s="47">
        <f t="shared" si="29"/>
        <v>1934</v>
      </c>
      <c r="BC36" s="47">
        <f t="shared" si="30"/>
        <v>300</v>
      </c>
      <c r="BD36" s="20">
        <f t="shared" si="31"/>
        <v>0.15511892450879008</v>
      </c>
      <c r="BE36" s="47">
        <f t="shared" si="32"/>
        <v>10836</v>
      </c>
      <c r="BF36" s="47">
        <f t="shared" si="33"/>
        <v>630</v>
      </c>
      <c r="BG36" s="20">
        <f t="shared" si="34"/>
        <v>0.05813953488372093</v>
      </c>
      <c r="BH36" s="19">
        <f t="shared" si="35"/>
        <v>4003</v>
      </c>
      <c r="BI36" s="19">
        <f t="shared" si="36"/>
        <v>607</v>
      </c>
      <c r="BJ36" s="20">
        <f t="shared" si="37"/>
        <v>0.15163627279540345</v>
      </c>
      <c r="BK36" s="19">
        <f t="shared" si="38"/>
        <v>4286</v>
      </c>
      <c r="BL36" s="19">
        <f t="shared" si="39"/>
        <v>454</v>
      </c>
      <c r="BM36" s="20">
        <f t="shared" si="40"/>
        <v>0.10592627158189453</v>
      </c>
      <c r="BN36" s="20">
        <f t="shared" si="0"/>
        <v>0.026870229007633587</v>
      </c>
      <c r="BO36" s="20">
        <f t="shared" si="1"/>
        <v>0.08336141249410338</v>
      </c>
      <c r="BP36" s="16"/>
    </row>
    <row r="37" spans="2:68" ht="12">
      <c r="B37" s="27" t="s">
        <v>358</v>
      </c>
      <c r="C37" s="31">
        <v>11005</v>
      </c>
      <c r="D37" s="6" t="s">
        <v>53</v>
      </c>
      <c r="E37" s="19">
        <f t="shared" si="2"/>
        <v>17299</v>
      </c>
      <c r="F37" s="19">
        <f t="shared" si="3"/>
        <v>4808</v>
      </c>
      <c r="G37" s="20">
        <f t="shared" si="4"/>
        <v>0.2779351407595815</v>
      </c>
      <c r="H37" s="20"/>
      <c r="I37" s="7">
        <v>1353</v>
      </c>
      <c r="J37" s="7">
        <v>740</v>
      </c>
      <c r="K37" s="20">
        <f t="shared" si="5"/>
        <v>0.5469327420546932</v>
      </c>
      <c r="L37" s="8">
        <v>1315</v>
      </c>
      <c r="M37" s="9">
        <v>676</v>
      </c>
      <c r="N37" s="20">
        <f t="shared" si="6"/>
        <v>0.5140684410646388</v>
      </c>
      <c r="O37" s="8">
        <v>1165</v>
      </c>
      <c r="P37" s="9">
        <v>466</v>
      </c>
      <c r="Q37" s="20">
        <f t="shared" si="7"/>
        <v>0.4</v>
      </c>
      <c r="R37" s="13">
        <v>1401</v>
      </c>
      <c r="S37" s="9">
        <v>477</v>
      </c>
      <c r="T37" s="20">
        <f t="shared" si="8"/>
        <v>0.3404710920770878</v>
      </c>
      <c r="U37" s="22"/>
      <c r="V37" s="8">
        <v>2227</v>
      </c>
      <c r="W37" s="9">
        <v>782</v>
      </c>
      <c r="X37" s="20">
        <f t="shared" si="9"/>
        <v>0.3511450381679389</v>
      </c>
      <c r="Y37" s="8">
        <v>3734</v>
      </c>
      <c r="Z37" s="9">
        <v>1065</v>
      </c>
      <c r="AA37" s="20">
        <f t="shared" si="10"/>
        <v>0.2852169255490091</v>
      </c>
      <c r="AB37" s="8">
        <v>2897</v>
      </c>
      <c r="AC37" s="9">
        <v>430</v>
      </c>
      <c r="AD37" s="20">
        <f t="shared" si="11"/>
        <v>0.1484294097342078</v>
      </c>
      <c r="AE37" s="22"/>
      <c r="AF37" s="8">
        <v>2208</v>
      </c>
      <c r="AG37" s="9">
        <v>143</v>
      </c>
      <c r="AH37" s="20">
        <f t="shared" si="12"/>
        <v>0.06476449275362318</v>
      </c>
      <c r="AI37" s="8">
        <v>999</v>
      </c>
      <c r="AJ37" s="9">
        <v>29</v>
      </c>
      <c r="AK37" s="20">
        <f t="shared" si="13"/>
        <v>0.02902902902902903</v>
      </c>
      <c r="AL37" s="22"/>
      <c r="AM37" s="8">
        <f t="shared" si="14"/>
        <v>3833</v>
      </c>
      <c r="AN37" s="9">
        <f t="shared" si="15"/>
        <v>1882</v>
      </c>
      <c r="AO37" s="20">
        <f t="shared" si="16"/>
        <v>0.4909992173232455</v>
      </c>
      <c r="AP37" s="13">
        <f t="shared" si="17"/>
        <v>13466</v>
      </c>
      <c r="AQ37" s="13">
        <f t="shared" si="18"/>
        <v>2926</v>
      </c>
      <c r="AR37" s="20">
        <f t="shared" si="19"/>
        <v>0.21728798455369078</v>
      </c>
      <c r="AS37" s="13">
        <f t="shared" si="20"/>
        <v>3628</v>
      </c>
      <c r="AT37" s="13">
        <f t="shared" si="21"/>
        <v>1259</v>
      </c>
      <c r="AU37" s="20">
        <f t="shared" si="22"/>
        <v>0.34702315325248073</v>
      </c>
      <c r="AV37" s="8">
        <f t="shared" si="23"/>
        <v>7362</v>
      </c>
      <c r="AW37" s="9">
        <f t="shared" si="24"/>
        <v>2324</v>
      </c>
      <c r="AX37" s="20">
        <f t="shared" si="25"/>
        <v>0.3156750882912252</v>
      </c>
      <c r="AY37" s="8">
        <f t="shared" si="26"/>
        <v>6104</v>
      </c>
      <c r="AZ37" s="9">
        <f t="shared" si="27"/>
        <v>602</v>
      </c>
      <c r="BA37" s="20">
        <f t="shared" si="28"/>
        <v>0.09862385321100918</v>
      </c>
      <c r="BB37" s="47">
        <f t="shared" si="29"/>
        <v>2480</v>
      </c>
      <c r="BC37" s="47">
        <f t="shared" si="30"/>
        <v>1142</v>
      </c>
      <c r="BD37" s="20">
        <f t="shared" si="31"/>
        <v>0.46048387096774196</v>
      </c>
      <c r="BE37" s="47">
        <f t="shared" si="32"/>
        <v>12065</v>
      </c>
      <c r="BF37" s="47">
        <f t="shared" si="33"/>
        <v>2449</v>
      </c>
      <c r="BG37" s="20">
        <f t="shared" si="34"/>
        <v>0.20298383754662247</v>
      </c>
      <c r="BH37" s="19">
        <f t="shared" si="35"/>
        <v>5234</v>
      </c>
      <c r="BI37" s="19">
        <f t="shared" si="36"/>
        <v>2359</v>
      </c>
      <c r="BJ37" s="20">
        <f t="shared" si="37"/>
        <v>0.4507069163163928</v>
      </c>
      <c r="BK37" s="19">
        <f t="shared" si="38"/>
        <v>5961</v>
      </c>
      <c r="BL37" s="19">
        <f t="shared" si="39"/>
        <v>1847</v>
      </c>
      <c r="BM37" s="20">
        <f t="shared" si="40"/>
        <v>0.3098473410501594</v>
      </c>
      <c r="BN37" s="20">
        <f t="shared" si="0"/>
        <v>0.09862385321100918</v>
      </c>
      <c r="BO37" s="20">
        <f t="shared" si="1"/>
        <v>0.2779351407595815</v>
      </c>
      <c r="BP37" s="16"/>
    </row>
    <row r="38" spans="2:68" ht="12">
      <c r="B38" s="27" t="s">
        <v>359</v>
      </c>
      <c r="C38" s="31">
        <v>24014</v>
      </c>
      <c r="D38" s="6" t="s">
        <v>54</v>
      </c>
      <c r="E38" s="19">
        <f t="shared" si="2"/>
        <v>11969</v>
      </c>
      <c r="F38" s="19">
        <f t="shared" si="3"/>
        <v>1080</v>
      </c>
      <c r="G38" s="20">
        <f t="shared" si="4"/>
        <v>0.09023310218063331</v>
      </c>
      <c r="H38" s="20"/>
      <c r="I38" s="7">
        <v>825</v>
      </c>
      <c r="J38" s="7">
        <v>135</v>
      </c>
      <c r="K38" s="20">
        <f t="shared" si="5"/>
        <v>0.16363636363636364</v>
      </c>
      <c r="L38" s="8">
        <v>767</v>
      </c>
      <c r="M38" s="9">
        <v>150</v>
      </c>
      <c r="N38" s="20">
        <f t="shared" si="6"/>
        <v>0.19556714471968709</v>
      </c>
      <c r="O38" s="8">
        <v>807</v>
      </c>
      <c r="P38" s="9">
        <v>119</v>
      </c>
      <c r="Q38" s="20">
        <f t="shared" si="7"/>
        <v>0.14745972738537794</v>
      </c>
      <c r="R38" s="13">
        <v>968</v>
      </c>
      <c r="S38" s="9">
        <v>92</v>
      </c>
      <c r="T38" s="20">
        <f t="shared" si="8"/>
        <v>0.09504132231404959</v>
      </c>
      <c r="U38" s="22"/>
      <c r="V38" s="8">
        <v>1224</v>
      </c>
      <c r="W38" s="9">
        <v>135</v>
      </c>
      <c r="X38" s="20">
        <f t="shared" si="9"/>
        <v>0.11029411764705882</v>
      </c>
      <c r="Y38" s="8">
        <v>2499</v>
      </c>
      <c r="Z38" s="9">
        <v>265</v>
      </c>
      <c r="AA38" s="20">
        <f t="shared" si="10"/>
        <v>0.10604241696678672</v>
      </c>
      <c r="AB38" s="8">
        <v>2570</v>
      </c>
      <c r="AC38" s="9">
        <v>128</v>
      </c>
      <c r="AD38" s="20">
        <f t="shared" si="11"/>
        <v>0.049805447470817124</v>
      </c>
      <c r="AE38" s="22"/>
      <c r="AF38" s="8">
        <v>1638</v>
      </c>
      <c r="AG38" s="9">
        <v>49</v>
      </c>
      <c r="AH38" s="20">
        <f t="shared" si="12"/>
        <v>0.029914529914529916</v>
      </c>
      <c r="AI38" s="8">
        <v>671</v>
      </c>
      <c r="AJ38" s="9">
        <v>7</v>
      </c>
      <c r="AK38" s="20">
        <f t="shared" si="13"/>
        <v>0.010432190760059613</v>
      </c>
      <c r="AL38" s="22"/>
      <c r="AM38" s="8">
        <f t="shared" si="14"/>
        <v>2399</v>
      </c>
      <c r="AN38" s="9">
        <f t="shared" si="15"/>
        <v>404</v>
      </c>
      <c r="AO38" s="20">
        <f t="shared" si="16"/>
        <v>0.16840350145894123</v>
      </c>
      <c r="AP38" s="13">
        <f t="shared" si="17"/>
        <v>9570</v>
      </c>
      <c r="AQ38" s="13">
        <f t="shared" si="18"/>
        <v>676</v>
      </c>
      <c r="AR38" s="20">
        <f t="shared" si="19"/>
        <v>0.07063740856844306</v>
      </c>
      <c r="AS38" s="13">
        <f t="shared" si="20"/>
        <v>2192</v>
      </c>
      <c r="AT38" s="13">
        <f t="shared" si="21"/>
        <v>227</v>
      </c>
      <c r="AU38" s="20">
        <f t="shared" si="22"/>
        <v>0.10355839416058395</v>
      </c>
      <c r="AV38" s="8">
        <f t="shared" si="23"/>
        <v>4691</v>
      </c>
      <c r="AW38" s="9">
        <f t="shared" si="24"/>
        <v>492</v>
      </c>
      <c r="AX38" s="20">
        <f t="shared" si="25"/>
        <v>0.10488168833937327</v>
      </c>
      <c r="AY38" s="8">
        <f t="shared" si="26"/>
        <v>4879</v>
      </c>
      <c r="AZ38" s="9">
        <f t="shared" si="27"/>
        <v>184</v>
      </c>
      <c r="BA38" s="20">
        <f t="shared" si="28"/>
        <v>0.03771264603402336</v>
      </c>
      <c r="BB38" s="47">
        <f t="shared" si="29"/>
        <v>1574</v>
      </c>
      <c r="BC38" s="47">
        <f t="shared" si="30"/>
        <v>269</v>
      </c>
      <c r="BD38" s="20">
        <f t="shared" si="31"/>
        <v>0.17090216010165185</v>
      </c>
      <c r="BE38" s="47">
        <f t="shared" si="32"/>
        <v>8602</v>
      </c>
      <c r="BF38" s="47">
        <f t="shared" si="33"/>
        <v>584</v>
      </c>
      <c r="BG38" s="20">
        <f t="shared" si="34"/>
        <v>0.06789118809579167</v>
      </c>
      <c r="BH38" s="19">
        <f t="shared" si="35"/>
        <v>3367</v>
      </c>
      <c r="BI38" s="19">
        <f t="shared" si="36"/>
        <v>496</v>
      </c>
      <c r="BJ38" s="20">
        <f t="shared" si="37"/>
        <v>0.1473121473121473</v>
      </c>
      <c r="BK38" s="19">
        <f t="shared" si="38"/>
        <v>3723</v>
      </c>
      <c r="BL38" s="19">
        <f t="shared" si="39"/>
        <v>400</v>
      </c>
      <c r="BM38" s="20">
        <f t="shared" si="40"/>
        <v>0.10744023636852001</v>
      </c>
      <c r="BN38" s="20">
        <f t="shared" si="0"/>
        <v>0.03771264603402336</v>
      </c>
      <c r="BO38" s="20">
        <f t="shared" si="1"/>
        <v>0.09023310218063331</v>
      </c>
      <c r="BP38" s="16"/>
    </row>
    <row r="39" spans="2:68" ht="12">
      <c r="B39" s="27" t="s">
        <v>362</v>
      </c>
      <c r="C39" s="31">
        <v>73009</v>
      </c>
      <c r="D39" s="6" t="s">
        <v>55</v>
      </c>
      <c r="E39" s="19">
        <f t="shared" si="2"/>
        <v>10607</v>
      </c>
      <c r="F39" s="19">
        <f t="shared" si="3"/>
        <v>1071</v>
      </c>
      <c r="G39" s="20">
        <f t="shared" si="4"/>
        <v>0.10097105684925049</v>
      </c>
      <c r="H39" s="20"/>
      <c r="I39" s="7">
        <v>586</v>
      </c>
      <c r="J39" s="7">
        <v>143</v>
      </c>
      <c r="K39" s="20">
        <f t="shared" si="5"/>
        <v>0.2440273037542662</v>
      </c>
      <c r="L39" s="8">
        <v>579</v>
      </c>
      <c r="M39" s="9">
        <v>91</v>
      </c>
      <c r="N39" s="20">
        <f t="shared" si="6"/>
        <v>0.15716753022452504</v>
      </c>
      <c r="O39" s="8">
        <v>615</v>
      </c>
      <c r="P39" s="9">
        <v>95</v>
      </c>
      <c r="Q39" s="20">
        <f t="shared" si="7"/>
        <v>0.15447154471544716</v>
      </c>
      <c r="R39" s="13">
        <v>784</v>
      </c>
      <c r="S39" s="9">
        <v>108</v>
      </c>
      <c r="T39" s="20">
        <f t="shared" si="8"/>
        <v>0.1377551020408163</v>
      </c>
      <c r="U39" s="22"/>
      <c r="V39" s="8">
        <v>1235</v>
      </c>
      <c r="W39" s="9">
        <v>199</v>
      </c>
      <c r="X39" s="20">
        <f t="shared" si="9"/>
        <v>0.16113360323886639</v>
      </c>
      <c r="Y39" s="8">
        <v>2355</v>
      </c>
      <c r="Z39" s="9">
        <v>282</v>
      </c>
      <c r="AA39" s="20">
        <f t="shared" si="10"/>
        <v>0.1197452229299363</v>
      </c>
      <c r="AB39" s="8">
        <v>2399</v>
      </c>
      <c r="AC39" s="9">
        <v>114</v>
      </c>
      <c r="AD39" s="20">
        <f t="shared" si="11"/>
        <v>0.04751979991663193</v>
      </c>
      <c r="AE39" s="22"/>
      <c r="AF39" s="8">
        <v>1451</v>
      </c>
      <c r="AG39" s="9">
        <v>33</v>
      </c>
      <c r="AH39" s="20">
        <f t="shared" si="12"/>
        <v>0.022742935906271536</v>
      </c>
      <c r="AI39" s="8">
        <v>603</v>
      </c>
      <c r="AJ39" s="9">
        <v>6</v>
      </c>
      <c r="AK39" s="20">
        <f t="shared" si="13"/>
        <v>0.009950248756218905</v>
      </c>
      <c r="AL39" s="22"/>
      <c r="AM39" s="8">
        <f t="shared" si="14"/>
        <v>1780</v>
      </c>
      <c r="AN39" s="9">
        <f t="shared" si="15"/>
        <v>329</v>
      </c>
      <c r="AO39" s="20">
        <f t="shared" si="16"/>
        <v>0.18483146067415732</v>
      </c>
      <c r="AP39" s="13">
        <f t="shared" si="17"/>
        <v>8827</v>
      </c>
      <c r="AQ39" s="13">
        <f t="shared" si="18"/>
        <v>742</v>
      </c>
      <c r="AR39" s="20">
        <f t="shared" si="19"/>
        <v>0.08406026962727994</v>
      </c>
      <c r="AS39" s="13">
        <f t="shared" si="20"/>
        <v>2019</v>
      </c>
      <c r="AT39" s="13">
        <f t="shared" si="21"/>
        <v>307</v>
      </c>
      <c r="AU39" s="20">
        <f t="shared" si="22"/>
        <v>0.15205547300643882</v>
      </c>
      <c r="AV39" s="8">
        <f t="shared" si="23"/>
        <v>4374</v>
      </c>
      <c r="AW39" s="9">
        <f t="shared" si="24"/>
        <v>589</v>
      </c>
      <c r="AX39" s="20">
        <f t="shared" si="25"/>
        <v>0.13465935070873342</v>
      </c>
      <c r="AY39" s="8">
        <f t="shared" si="26"/>
        <v>4453</v>
      </c>
      <c r="AZ39" s="9">
        <f t="shared" si="27"/>
        <v>153</v>
      </c>
      <c r="BA39" s="20">
        <f t="shared" si="28"/>
        <v>0.03435885919604761</v>
      </c>
      <c r="BB39" s="47">
        <f t="shared" si="29"/>
        <v>1194</v>
      </c>
      <c r="BC39" s="47">
        <f t="shared" si="30"/>
        <v>186</v>
      </c>
      <c r="BD39" s="20">
        <f t="shared" si="31"/>
        <v>0.15577889447236182</v>
      </c>
      <c r="BE39" s="47">
        <f t="shared" si="32"/>
        <v>8043</v>
      </c>
      <c r="BF39" s="47">
        <f t="shared" si="33"/>
        <v>634</v>
      </c>
      <c r="BG39" s="20">
        <f t="shared" si="34"/>
        <v>0.07882630859132164</v>
      </c>
      <c r="BH39" s="19">
        <f t="shared" si="35"/>
        <v>2564</v>
      </c>
      <c r="BI39" s="19">
        <f t="shared" si="36"/>
        <v>437</v>
      </c>
      <c r="BJ39" s="20">
        <f t="shared" si="37"/>
        <v>0.1704368174726989</v>
      </c>
      <c r="BK39" s="19">
        <f t="shared" si="38"/>
        <v>3590</v>
      </c>
      <c r="BL39" s="19">
        <f t="shared" si="39"/>
        <v>481</v>
      </c>
      <c r="BM39" s="20">
        <f t="shared" si="40"/>
        <v>0.13398328690807798</v>
      </c>
      <c r="BN39" s="20">
        <f t="shared" si="0"/>
        <v>0.03435885919604761</v>
      </c>
      <c r="BO39" s="20">
        <f t="shared" si="1"/>
        <v>0.10097105684925049</v>
      </c>
      <c r="BP39" s="16"/>
    </row>
    <row r="40" spans="2:68" ht="12">
      <c r="B40" s="27" t="s">
        <v>358</v>
      </c>
      <c r="C40" s="31">
        <v>12007</v>
      </c>
      <c r="D40" s="6" t="s">
        <v>56</v>
      </c>
      <c r="E40" s="19">
        <f t="shared" si="2"/>
        <v>20838</v>
      </c>
      <c r="F40" s="19">
        <f t="shared" si="3"/>
        <v>1698</v>
      </c>
      <c r="G40" s="20">
        <f t="shared" si="4"/>
        <v>0.08148574719262885</v>
      </c>
      <c r="H40" s="20"/>
      <c r="I40" s="7">
        <v>1202</v>
      </c>
      <c r="J40" s="7">
        <v>209</v>
      </c>
      <c r="K40" s="20">
        <f t="shared" si="5"/>
        <v>0.17387687188019968</v>
      </c>
      <c r="L40" s="8">
        <v>1322</v>
      </c>
      <c r="M40" s="9">
        <v>199</v>
      </c>
      <c r="N40" s="20">
        <f t="shared" si="6"/>
        <v>0.15052950075642965</v>
      </c>
      <c r="O40" s="8">
        <v>1388</v>
      </c>
      <c r="P40" s="9">
        <v>193</v>
      </c>
      <c r="Q40" s="20">
        <f t="shared" si="7"/>
        <v>0.13904899135446686</v>
      </c>
      <c r="R40" s="13">
        <v>1698</v>
      </c>
      <c r="S40" s="9">
        <v>212</v>
      </c>
      <c r="T40" s="20">
        <f t="shared" si="8"/>
        <v>0.1248527679623086</v>
      </c>
      <c r="U40" s="22"/>
      <c r="V40" s="8">
        <v>2231</v>
      </c>
      <c r="W40" s="9">
        <v>276</v>
      </c>
      <c r="X40" s="20">
        <f t="shared" si="9"/>
        <v>0.12371134020618557</v>
      </c>
      <c r="Y40" s="8">
        <v>4510</v>
      </c>
      <c r="Z40" s="9">
        <v>361</v>
      </c>
      <c r="AA40" s="20">
        <f t="shared" si="10"/>
        <v>0.08004434589800444</v>
      </c>
      <c r="AB40" s="8">
        <v>4459</v>
      </c>
      <c r="AC40" s="9">
        <v>175</v>
      </c>
      <c r="AD40" s="20">
        <f t="shared" si="11"/>
        <v>0.03924646781789639</v>
      </c>
      <c r="AE40" s="22"/>
      <c r="AF40" s="8">
        <v>2933</v>
      </c>
      <c r="AG40" s="9">
        <v>63</v>
      </c>
      <c r="AH40" s="20">
        <f t="shared" si="12"/>
        <v>0.021479713603818614</v>
      </c>
      <c r="AI40" s="8">
        <v>1095</v>
      </c>
      <c r="AJ40" s="9">
        <v>10</v>
      </c>
      <c r="AK40" s="20">
        <f t="shared" si="13"/>
        <v>0.0091324200913242</v>
      </c>
      <c r="AL40" s="22"/>
      <c r="AM40" s="8">
        <f t="shared" si="14"/>
        <v>3912</v>
      </c>
      <c r="AN40" s="9">
        <f t="shared" si="15"/>
        <v>601</v>
      </c>
      <c r="AO40" s="20">
        <f t="shared" si="16"/>
        <v>0.15362985685071576</v>
      </c>
      <c r="AP40" s="13">
        <f t="shared" si="17"/>
        <v>16926</v>
      </c>
      <c r="AQ40" s="13">
        <f t="shared" si="18"/>
        <v>1097</v>
      </c>
      <c r="AR40" s="20">
        <f t="shared" si="19"/>
        <v>0.06481153255346804</v>
      </c>
      <c r="AS40" s="13">
        <f t="shared" si="20"/>
        <v>3929</v>
      </c>
      <c r="AT40" s="13">
        <f t="shared" si="21"/>
        <v>488</v>
      </c>
      <c r="AU40" s="20">
        <f t="shared" si="22"/>
        <v>0.12420463222193942</v>
      </c>
      <c r="AV40" s="8">
        <f t="shared" si="23"/>
        <v>8439</v>
      </c>
      <c r="AW40" s="9">
        <f t="shared" si="24"/>
        <v>849</v>
      </c>
      <c r="AX40" s="20">
        <f t="shared" si="25"/>
        <v>0.10060433700675435</v>
      </c>
      <c r="AY40" s="8">
        <f t="shared" si="26"/>
        <v>8487</v>
      </c>
      <c r="AZ40" s="9">
        <f t="shared" si="27"/>
        <v>248</v>
      </c>
      <c r="BA40" s="20">
        <f t="shared" si="28"/>
        <v>0.02922116177683516</v>
      </c>
      <c r="BB40" s="47">
        <f t="shared" si="29"/>
        <v>2710</v>
      </c>
      <c r="BC40" s="47">
        <f t="shared" si="30"/>
        <v>392</v>
      </c>
      <c r="BD40" s="20">
        <f t="shared" si="31"/>
        <v>0.14464944649446496</v>
      </c>
      <c r="BE40" s="47">
        <f t="shared" si="32"/>
        <v>15228</v>
      </c>
      <c r="BF40" s="47">
        <f t="shared" si="33"/>
        <v>885</v>
      </c>
      <c r="BG40" s="20">
        <f t="shared" si="34"/>
        <v>0.058116627265563436</v>
      </c>
      <c r="BH40" s="19">
        <f t="shared" si="35"/>
        <v>5610</v>
      </c>
      <c r="BI40" s="19">
        <f t="shared" si="36"/>
        <v>813</v>
      </c>
      <c r="BJ40" s="20">
        <f t="shared" si="37"/>
        <v>0.1449197860962567</v>
      </c>
      <c r="BK40" s="19">
        <f t="shared" si="38"/>
        <v>6741</v>
      </c>
      <c r="BL40" s="19">
        <f t="shared" si="39"/>
        <v>637</v>
      </c>
      <c r="BM40" s="20">
        <f t="shared" si="40"/>
        <v>0.09449636552440291</v>
      </c>
      <c r="BN40" s="20">
        <f t="shared" si="0"/>
        <v>0.02922116177683516</v>
      </c>
      <c r="BO40" s="20">
        <f t="shared" si="1"/>
        <v>0.08148574719262885</v>
      </c>
      <c r="BP40" s="16"/>
    </row>
    <row r="41" spans="2:68" ht="12">
      <c r="B41" s="27" t="s">
        <v>358</v>
      </c>
      <c r="C41" s="31">
        <v>11007</v>
      </c>
      <c r="D41" s="6" t="s">
        <v>57</v>
      </c>
      <c r="E41" s="19">
        <f t="shared" si="2"/>
        <v>10304</v>
      </c>
      <c r="F41" s="19">
        <f t="shared" si="3"/>
        <v>1990</v>
      </c>
      <c r="G41" s="20">
        <f t="shared" si="4"/>
        <v>0.19312888198757763</v>
      </c>
      <c r="H41" s="20"/>
      <c r="I41" s="7">
        <v>706</v>
      </c>
      <c r="J41" s="7">
        <v>290</v>
      </c>
      <c r="K41" s="20">
        <f t="shared" si="5"/>
        <v>0.41076487252124644</v>
      </c>
      <c r="L41" s="8">
        <v>565</v>
      </c>
      <c r="M41" s="9">
        <v>179</v>
      </c>
      <c r="N41" s="20">
        <f t="shared" si="6"/>
        <v>0.3168141592920354</v>
      </c>
      <c r="O41" s="8">
        <v>612</v>
      </c>
      <c r="P41" s="9">
        <v>186</v>
      </c>
      <c r="Q41" s="20">
        <f t="shared" si="7"/>
        <v>0.30392156862745096</v>
      </c>
      <c r="R41" s="13">
        <v>892</v>
      </c>
      <c r="S41" s="9">
        <v>196</v>
      </c>
      <c r="T41" s="20">
        <f t="shared" si="8"/>
        <v>0.21973094170403587</v>
      </c>
      <c r="U41" s="22"/>
      <c r="V41" s="8">
        <v>1342</v>
      </c>
      <c r="W41" s="9">
        <v>404</v>
      </c>
      <c r="X41" s="20">
        <f t="shared" si="9"/>
        <v>0.30104321907600595</v>
      </c>
      <c r="Y41" s="8">
        <v>2074</v>
      </c>
      <c r="Z41" s="9">
        <v>453</v>
      </c>
      <c r="AA41" s="20">
        <f t="shared" si="10"/>
        <v>0.21841851494696238</v>
      </c>
      <c r="AB41" s="8">
        <v>2137</v>
      </c>
      <c r="AC41" s="9">
        <v>205</v>
      </c>
      <c r="AD41" s="20">
        <f t="shared" si="11"/>
        <v>0.0959288722508189</v>
      </c>
      <c r="AE41" s="22"/>
      <c r="AF41" s="8">
        <v>1435</v>
      </c>
      <c r="AG41" s="9">
        <v>66</v>
      </c>
      <c r="AH41" s="20">
        <f t="shared" si="12"/>
        <v>0.045993031358885016</v>
      </c>
      <c r="AI41" s="8">
        <v>541</v>
      </c>
      <c r="AJ41" s="9">
        <v>11</v>
      </c>
      <c r="AK41" s="20">
        <f t="shared" si="13"/>
        <v>0.02033271719038817</v>
      </c>
      <c r="AL41" s="22"/>
      <c r="AM41" s="8">
        <f t="shared" si="14"/>
        <v>1883</v>
      </c>
      <c r="AN41" s="9">
        <f t="shared" si="15"/>
        <v>655</v>
      </c>
      <c r="AO41" s="20">
        <f t="shared" si="16"/>
        <v>0.34784917684545935</v>
      </c>
      <c r="AP41" s="13">
        <f t="shared" si="17"/>
        <v>8421</v>
      </c>
      <c r="AQ41" s="13">
        <f t="shared" si="18"/>
        <v>1335</v>
      </c>
      <c r="AR41" s="20">
        <f t="shared" si="19"/>
        <v>0.15853224082650516</v>
      </c>
      <c r="AS41" s="13">
        <f t="shared" si="20"/>
        <v>2234</v>
      </c>
      <c r="AT41" s="13">
        <f t="shared" si="21"/>
        <v>600</v>
      </c>
      <c r="AU41" s="20">
        <f t="shared" si="22"/>
        <v>0.26857654431512984</v>
      </c>
      <c r="AV41" s="8">
        <f t="shared" si="23"/>
        <v>4308</v>
      </c>
      <c r="AW41" s="9">
        <f t="shared" si="24"/>
        <v>1053</v>
      </c>
      <c r="AX41" s="20">
        <f t="shared" si="25"/>
        <v>0.24442896935933148</v>
      </c>
      <c r="AY41" s="8">
        <f t="shared" si="26"/>
        <v>4113</v>
      </c>
      <c r="AZ41" s="9">
        <f t="shared" si="27"/>
        <v>282</v>
      </c>
      <c r="BA41" s="20">
        <f t="shared" si="28"/>
        <v>0.06856309263311451</v>
      </c>
      <c r="BB41" s="47">
        <f t="shared" si="29"/>
        <v>1177</v>
      </c>
      <c r="BC41" s="47">
        <f t="shared" si="30"/>
        <v>365</v>
      </c>
      <c r="BD41" s="20">
        <f t="shared" si="31"/>
        <v>0.31011045029736617</v>
      </c>
      <c r="BE41" s="47">
        <f t="shared" si="32"/>
        <v>7529</v>
      </c>
      <c r="BF41" s="47">
        <f t="shared" si="33"/>
        <v>1139</v>
      </c>
      <c r="BG41" s="20">
        <f t="shared" si="34"/>
        <v>0.15128171071855492</v>
      </c>
      <c r="BH41" s="19">
        <f t="shared" si="35"/>
        <v>2775</v>
      </c>
      <c r="BI41" s="19">
        <f t="shared" si="36"/>
        <v>851</v>
      </c>
      <c r="BJ41" s="20">
        <f t="shared" si="37"/>
        <v>0.30666666666666664</v>
      </c>
      <c r="BK41" s="19">
        <f t="shared" si="38"/>
        <v>3416</v>
      </c>
      <c r="BL41" s="19">
        <f t="shared" si="39"/>
        <v>857</v>
      </c>
      <c r="BM41" s="20">
        <f t="shared" si="40"/>
        <v>0.2508782201405152</v>
      </c>
      <c r="BN41" s="20">
        <f t="shared" si="0"/>
        <v>0.06856309263311451</v>
      </c>
      <c r="BO41" s="20">
        <f t="shared" si="1"/>
        <v>0.19312888198757763</v>
      </c>
      <c r="BP41" s="16"/>
    </row>
    <row r="42" spans="2:68" ht="12">
      <c r="B42" s="27" t="s">
        <v>359</v>
      </c>
      <c r="C42" s="31">
        <v>24016</v>
      </c>
      <c r="D42" s="6" t="s">
        <v>58</v>
      </c>
      <c r="E42" s="19">
        <f t="shared" si="2"/>
        <v>7947</v>
      </c>
      <c r="F42" s="19">
        <f t="shared" si="3"/>
        <v>698</v>
      </c>
      <c r="G42" s="20">
        <f t="shared" si="4"/>
        <v>0.08783188624638229</v>
      </c>
      <c r="H42" s="20"/>
      <c r="I42" s="7">
        <v>593</v>
      </c>
      <c r="J42" s="7">
        <v>100</v>
      </c>
      <c r="K42" s="20">
        <f t="shared" si="5"/>
        <v>0.16863406408094436</v>
      </c>
      <c r="L42" s="8">
        <v>580</v>
      </c>
      <c r="M42" s="9">
        <v>94</v>
      </c>
      <c r="N42" s="20">
        <f t="shared" si="6"/>
        <v>0.16206896551724137</v>
      </c>
      <c r="O42" s="8">
        <v>578</v>
      </c>
      <c r="P42" s="9">
        <v>97</v>
      </c>
      <c r="Q42" s="20">
        <f t="shared" si="7"/>
        <v>0.16782006920415224</v>
      </c>
      <c r="R42" s="13">
        <v>559</v>
      </c>
      <c r="S42" s="9">
        <v>64</v>
      </c>
      <c r="T42" s="20">
        <f t="shared" si="8"/>
        <v>0.11449016100178891</v>
      </c>
      <c r="U42" s="22"/>
      <c r="V42" s="8">
        <v>930</v>
      </c>
      <c r="W42" s="9">
        <v>107</v>
      </c>
      <c r="X42" s="20">
        <f t="shared" si="9"/>
        <v>0.11505376344086021</v>
      </c>
      <c r="Y42" s="8">
        <v>1831</v>
      </c>
      <c r="Z42" s="9">
        <v>167</v>
      </c>
      <c r="AA42" s="20">
        <f t="shared" si="10"/>
        <v>0.09120699071545603</v>
      </c>
      <c r="AB42" s="8">
        <v>1521</v>
      </c>
      <c r="AC42" s="9">
        <v>53</v>
      </c>
      <c r="AD42" s="20">
        <f t="shared" si="11"/>
        <v>0.034845496383957925</v>
      </c>
      <c r="AE42" s="22"/>
      <c r="AF42" s="8">
        <v>934</v>
      </c>
      <c r="AG42" s="9">
        <v>14</v>
      </c>
      <c r="AH42" s="20">
        <f t="shared" si="12"/>
        <v>0.014989293361884369</v>
      </c>
      <c r="AI42" s="8">
        <v>421</v>
      </c>
      <c r="AJ42" s="9">
        <v>2</v>
      </c>
      <c r="AK42" s="20">
        <f t="shared" si="13"/>
        <v>0.004750593824228029</v>
      </c>
      <c r="AL42" s="22"/>
      <c r="AM42" s="8">
        <f t="shared" si="14"/>
        <v>1751</v>
      </c>
      <c r="AN42" s="9">
        <f t="shared" si="15"/>
        <v>291</v>
      </c>
      <c r="AO42" s="20">
        <f t="shared" si="16"/>
        <v>0.16619074814391777</v>
      </c>
      <c r="AP42" s="13">
        <f t="shared" si="17"/>
        <v>6196</v>
      </c>
      <c r="AQ42" s="13">
        <f t="shared" si="18"/>
        <v>407</v>
      </c>
      <c r="AR42" s="20">
        <f t="shared" si="19"/>
        <v>0.065687540348612</v>
      </c>
      <c r="AS42" s="13">
        <f t="shared" si="20"/>
        <v>1489</v>
      </c>
      <c r="AT42" s="13">
        <f t="shared" si="21"/>
        <v>171</v>
      </c>
      <c r="AU42" s="20">
        <f t="shared" si="22"/>
        <v>0.11484217595701814</v>
      </c>
      <c r="AV42" s="8">
        <f t="shared" si="23"/>
        <v>3320</v>
      </c>
      <c r="AW42" s="9">
        <f t="shared" si="24"/>
        <v>338</v>
      </c>
      <c r="AX42" s="20">
        <f t="shared" si="25"/>
        <v>0.10180722891566266</v>
      </c>
      <c r="AY42" s="8">
        <f t="shared" si="26"/>
        <v>2876</v>
      </c>
      <c r="AZ42" s="9">
        <f t="shared" si="27"/>
        <v>69</v>
      </c>
      <c r="BA42" s="20">
        <f t="shared" si="28"/>
        <v>0.023991655076495134</v>
      </c>
      <c r="BB42" s="47">
        <f t="shared" si="29"/>
        <v>1158</v>
      </c>
      <c r="BC42" s="47">
        <f t="shared" si="30"/>
        <v>191</v>
      </c>
      <c r="BD42" s="20">
        <f t="shared" si="31"/>
        <v>0.16493955094991364</v>
      </c>
      <c r="BE42" s="47">
        <f t="shared" si="32"/>
        <v>5637</v>
      </c>
      <c r="BF42" s="47">
        <f t="shared" si="33"/>
        <v>343</v>
      </c>
      <c r="BG42" s="20">
        <f t="shared" si="34"/>
        <v>0.06084796877771864</v>
      </c>
      <c r="BH42" s="19">
        <f t="shared" si="35"/>
        <v>2310</v>
      </c>
      <c r="BI42" s="19">
        <f t="shared" si="36"/>
        <v>355</v>
      </c>
      <c r="BJ42" s="20">
        <f t="shared" si="37"/>
        <v>0.15367965367965367</v>
      </c>
      <c r="BK42" s="19">
        <f t="shared" si="38"/>
        <v>2761</v>
      </c>
      <c r="BL42" s="19">
        <f t="shared" si="39"/>
        <v>274</v>
      </c>
      <c r="BM42" s="20">
        <f t="shared" si="40"/>
        <v>0.09923940601231437</v>
      </c>
      <c r="BN42" s="20">
        <f t="shared" si="0"/>
        <v>0.023991655076495134</v>
      </c>
      <c r="BO42" s="20">
        <f t="shared" si="1"/>
        <v>0.08783188624638229</v>
      </c>
      <c r="BP42" s="16"/>
    </row>
    <row r="43" spans="2:68" ht="12">
      <c r="B43" s="27" t="s">
        <v>361</v>
      </c>
      <c r="C43" s="31">
        <v>45059</v>
      </c>
      <c r="D43" s="6" t="s">
        <v>59</v>
      </c>
      <c r="E43" s="19">
        <f t="shared" si="2"/>
        <v>14442</v>
      </c>
      <c r="F43" s="19">
        <f t="shared" si="3"/>
        <v>722</v>
      </c>
      <c r="G43" s="20">
        <f t="shared" si="4"/>
        <v>0.04999307575128099</v>
      </c>
      <c r="H43" s="20"/>
      <c r="I43" s="7">
        <v>882</v>
      </c>
      <c r="J43" s="7">
        <v>110</v>
      </c>
      <c r="K43" s="20">
        <f t="shared" si="5"/>
        <v>0.12471655328798185</v>
      </c>
      <c r="L43" s="8">
        <v>898</v>
      </c>
      <c r="M43" s="9">
        <v>79</v>
      </c>
      <c r="N43" s="20">
        <f t="shared" si="6"/>
        <v>0.08797327394209355</v>
      </c>
      <c r="O43" s="8">
        <v>918</v>
      </c>
      <c r="P43" s="9">
        <v>67</v>
      </c>
      <c r="Q43" s="20">
        <f t="shared" si="7"/>
        <v>0.07298474945533769</v>
      </c>
      <c r="R43" s="13">
        <v>1022</v>
      </c>
      <c r="S43" s="9">
        <v>84</v>
      </c>
      <c r="T43" s="20">
        <f t="shared" si="8"/>
        <v>0.0821917808219178</v>
      </c>
      <c r="U43" s="22"/>
      <c r="V43" s="8">
        <v>1650</v>
      </c>
      <c r="W43" s="9">
        <v>115</v>
      </c>
      <c r="X43" s="20">
        <f t="shared" si="9"/>
        <v>0.0696969696969697</v>
      </c>
      <c r="Y43" s="8">
        <v>3065</v>
      </c>
      <c r="Z43" s="9">
        <v>167</v>
      </c>
      <c r="AA43" s="20">
        <f t="shared" si="10"/>
        <v>0.05448613376835237</v>
      </c>
      <c r="AB43" s="8">
        <v>3028</v>
      </c>
      <c r="AC43" s="9">
        <v>76</v>
      </c>
      <c r="AD43" s="20">
        <f t="shared" si="11"/>
        <v>0.02509907529722589</v>
      </c>
      <c r="AE43" s="22"/>
      <c r="AF43" s="8">
        <v>1994</v>
      </c>
      <c r="AG43" s="9">
        <v>18</v>
      </c>
      <c r="AH43" s="20">
        <f t="shared" si="12"/>
        <v>0.009027081243731194</v>
      </c>
      <c r="AI43" s="8">
        <v>985</v>
      </c>
      <c r="AJ43" s="9">
        <v>6</v>
      </c>
      <c r="AK43" s="20">
        <f t="shared" si="13"/>
        <v>0.006091370558375634</v>
      </c>
      <c r="AL43" s="22"/>
      <c r="AM43" s="8">
        <f t="shared" si="14"/>
        <v>2698</v>
      </c>
      <c r="AN43" s="9">
        <f t="shared" si="15"/>
        <v>256</v>
      </c>
      <c r="AO43" s="20">
        <f t="shared" si="16"/>
        <v>0.09488510007412898</v>
      </c>
      <c r="AP43" s="13">
        <f t="shared" si="17"/>
        <v>11744</v>
      </c>
      <c r="AQ43" s="13">
        <f t="shared" si="18"/>
        <v>466</v>
      </c>
      <c r="AR43" s="20">
        <f t="shared" si="19"/>
        <v>0.03967983651226158</v>
      </c>
      <c r="AS43" s="13">
        <f t="shared" si="20"/>
        <v>2672</v>
      </c>
      <c r="AT43" s="13">
        <f t="shared" si="21"/>
        <v>199</v>
      </c>
      <c r="AU43" s="20">
        <f t="shared" si="22"/>
        <v>0.07447604790419161</v>
      </c>
      <c r="AV43" s="8">
        <f t="shared" si="23"/>
        <v>5737</v>
      </c>
      <c r="AW43" s="9">
        <f t="shared" si="24"/>
        <v>366</v>
      </c>
      <c r="AX43" s="20">
        <f t="shared" si="25"/>
        <v>0.06379640927313927</v>
      </c>
      <c r="AY43" s="8">
        <f t="shared" si="26"/>
        <v>6007</v>
      </c>
      <c r="AZ43" s="9">
        <f t="shared" si="27"/>
        <v>100</v>
      </c>
      <c r="BA43" s="20">
        <f t="shared" si="28"/>
        <v>0.0166472448809722</v>
      </c>
      <c r="BB43" s="47">
        <f t="shared" si="29"/>
        <v>1816</v>
      </c>
      <c r="BC43" s="47">
        <f t="shared" si="30"/>
        <v>146</v>
      </c>
      <c r="BD43" s="20">
        <f t="shared" si="31"/>
        <v>0.08039647577092511</v>
      </c>
      <c r="BE43" s="47">
        <f t="shared" si="32"/>
        <v>10722</v>
      </c>
      <c r="BF43" s="47">
        <f t="shared" si="33"/>
        <v>382</v>
      </c>
      <c r="BG43" s="20">
        <f t="shared" si="34"/>
        <v>0.03562768140272337</v>
      </c>
      <c r="BH43" s="19">
        <f t="shared" si="35"/>
        <v>3720</v>
      </c>
      <c r="BI43" s="19">
        <f t="shared" si="36"/>
        <v>340</v>
      </c>
      <c r="BJ43" s="20">
        <f t="shared" si="37"/>
        <v>0.0913978494623656</v>
      </c>
      <c r="BK43" s="19">
        <f t="shared" si="38"/>
        <v>4715</v>
      </c>
      <c r="BL43" s="19">
        <f t="shared" si="39"/>
        <v>282</v>
      </c>
      <c r="BM43" s="20">
        <f t="shared" si="40"/>
        <v>0.05980911983032874</v>
      </c>
      <c r="BN43" s="20">
        <f t="shared" si="0"/>
        <v>0.0166472448809722</v>
      </c>
      <c r="BO43" s="20">
        <f t="shared" si="1"/>
        <v>0.04999307575128099</v>
      </c>
      <c r="BP43" s="16"/>
    </row>
    <row r="44" spans="2:68" ht="12">
      <c r="B44" s="27" t="s">
        <v>358</v>
      </c>
      <c r="C44" s="31">
        <v>11008</v>
      </c>
      <c r="D44" s="6" t="s">
        <v>60</v>
      </c>
      <c r="E44" s="19">
        <f t="shared" si="2"/>
        <v>37435</v>
      </c>
      <c r="F44" s="19">
        <f t="shared" si="3"/>
        <v>6292</v>
      </c>
      <c r="G44" s="20">
        <f t="shared" si="4"/>
        <v>0.16807800186990784</v>
      </c>
      <c r="H44" s="20"/>
      <c r="I44" s="7">
        <v>2030</v>
      </c>
      <c r="J44" s="7">
        <v>579</v>
      </c>
      <c r="K44" s="20">
        <f t="shared" si="5"/>
        <v>0.2852216748768473</v>
      </c>
      <c r="L44" s="8">
        <v>2144</v>
      </c>
      <c r="M44" s="9">
        <v>626</v>
      </c>
      <c r="N44" s="20">
        <f t="shared" si="6"/>
        <v>0.29197761194029853</v>
      </c>
      <c r="O44" s="8">
        <v>2580</v>
      </c>
      <c r="P44" s="9">
        <v>642</v>
      </c>
      <c r="Q44" s="20">
        <f t="shared" si="7"/>
        <v>0.24883720930232558</v>
      </c>
      <c r="R44" s="13">
        <v>3336</v>
      </c>
      <c r="S44" s="9">
        <v>647</v>
      </c>
      <c r="T44" s="20">
        <f t="shared" si="8"/>
        <v>0.19394484412470023</v>
      </c>
      <c r="U44" s="22"/>
      <c r="V44" s="8">
        <v>3659</v>
      </c>
      <c r="W44" s="9">
        <v>713</v>
      </c>
      <c r="X44" s="20">
        <f t="shared" si="9"/>
        <v>0.1948619841486745</v>
      </c>
      <c r="Y44" s="8">
        <v>7269</v>
      </c>
      <c r="Z44" s="9">
        <v>1375</v>
      </c>
      <c r="AA44" s="20">
        <f t="shared" si="10"/>
        <v>0.18915944421516026</v>
      </c>
      <c r="AB44" s="8">
        <v>8382</v>
      </c>
      <c r="AC44" s="9">
        <v>909</v>
      </c>
      <c r="AD44" s="20">
        <f t="shared" si="11"/>
        <v>0.10844667143879742</v>
      </c>
      <c r="AE44" s="22"/>
      <c r="AF44" s="8">
        <v>5689</v>
      </c>
      <c r="AG44" s="9">
        <v>632</v>
      </c>
      <c r="AH44" s="20">
        <f t="shared" si="12"/>
        <v>0.11109158024257339</v>
      </c>
      <c r="AI44" s="8">
        <v>2346</v>
      </c>
      <c r="AJ44" s="9">
        <v>169</v>
      </c>
      <c r="AK44" s="20">
        <f t="shared" si="13"/>
        <v>0.07203751065643649</v>
      </c>
      <c r="AL44" s="22"/>
      <c r="AM44" s="8">
        <f t="shared" si="14"/>
        <v>6754</v>
      </c>
      <c r="AN44" s="9">
        <f t="shared" si="15"/>
        <v>1847</v>
      </c>
      <c r="AO44" s="20">
        <f t="shared" si="16"/>
        <v>0.27346757477050637</v>
      </c>
      <c r="AP44" s="13">
        <f t="shared" si="17"/>
        <v>30681</v>
      </c>
      <c r="AQ44" s="13">
        <f t="shared" si="18"/>
        <v>4445</v>
      </c>
      <c r="AR44" s="20">
        <f t="shared" si="19"/>
        <v>0.14487793748574035</v>
      </c>
      <c r="AS44" s="13">
        <f t="shared" si="20"/>
        <v>6995</v>
      </c>
      <c r="AT44" s="13">
        <f t="shared" si="21"/>
        <v>1360</v>
      </c>
      <c r="AU44" s="20">
        <f t="shared" si="22"/>
        <v>0.19442458899213724</v>
      </c>
      <c r="AV44" s="8">
        <f t="shared" si="23"/>
        <v>14264</v>
      </c>
      <c r="AW44" s="9">
        <f t="shared" si="24"/>
        <v>2735</v>
      </c>
      <c r="AX44" s="20">
        <f t="shared" si="25"/>
        <v>0.19174144699943915</v>
      </c>
      <c r="AY44" s="8">
        <f t="shared" si="26"/>
        <v>16417</v>
      </c>
      <c r="AZ44" s="9">
        <f t="shared" si="27"/>
        <v>1710</v>
      </c>
      <c r="BA44" s="20">
        <f t="shared" si="28"/>
        <v>0.10416032161783517</v>
      </c>
      <c r="BB44" s="47">
        <f t="shared" si="29"/>
        <v>4724</v>
      </c>
      <c r="BC44" s="47">
        <f t="shared" si="30"/>
        <v>1268</v>
      </c>
      <c r="BD44" s="20">
        <f t="shared" si="31"/>
        <v>0.26841659610499574</v>
      </c>
      <c r="BE44" s="47">
        <f t="shared" si="32"/>
        <v>27345</v>
      </c>
      <c r="BF44" s="47">
        <f t="shared" si="33"/>
        <v>3798</v>
      </c>
      <c r="BG44" s="20">
        <f t="shared" si="34"/>
        <v>0.13889193636862315</v>
      </c>
      <c r="BH44" s="19">
        <f t="shared" si="35"/>
        <v>10090</v>
      </c>
      <c r="BI44" s="19">
        <f t="shared" si="36"/>
        <v>2494</v>
      </c>
      <c r="BJ44" s="20">
        <f t="shared" si="37"/>
        <v>0.24717542120911795</v>
      </c>
      <c r="BK44" s="19">
        <f t="shared" si="38"/>
        <v>10928</v>
      </c>
      <c r="BL44" s="19">
        <f t="shared" si="39"/>
        <v>2088</v>
      </c>
      <c r="BM44" s="20">
        <f t="shared" si="40"/>
        <v>0.1910688140556369</v>
      </c>
      <c r="BN44" s="20">
        <f t="shared" si="0"/>
        <v>0.10416032161783517</v>
      </c>
      <c r="BO44" s="20">
        <f t="shared" si="1"/>
        <v>0.16807800186990784</v>
      </c>
      <c r="BP44" s="16"/>
    </row>
    <row r="45" spans="2:68" ht="12">
      <c r="B45" s="27" t="s">
        <v>358</v>
      </c>
      <c r="C45" s="31">
        <v>11009</v>
      </c>
      <c r="D45" s="6" t="s">
        <v>61</v>
      </c>
      <c r="E45" s="19">
        <f t="shared" si="2"/>
        <v>28050</v>
      </c>
      <c r="F45" s="19">
        <f t="shared" si="3"/>
        <v>3323</v>
      </c>
      <c r="G45" s="20">
        <f t="shared" si="4"/>
        <v>0.11846702317290553</v>
      </c>
      <c r="H45" s="20"/>
      <c r="I45" s="7">
        <v>1654</v>
      </c>
      <c r="J45" s="7">
        <v>324</v>
      </c>
      <c r="K45" s="20">
        <f t="shared" si="5"/>
        <v>0.19588875453446192</v>
      </c>
      <c r="L45" s="8">
        <v>1768</v>
      </c>
      <c r="M45" s="9">
        <v>333</v>
      </c>
      <c r="N45" s="20">
        <f t="shared" si="6"/>
        <v>0.18834841628959276</v>
      </c>
      <c r="O45" s="8">
        <v>2040</v>
      </c>
      <c r="P45" s="9">
        <v>349</v>
      </c>
      <c r="Q45" s="20">
        <f t="shared" si="7"/>
        <v>0.17107843137254902</v>
      </c>
      <c r="R45" s="13">
        <v>2542</v>
      </c>
      <c r="S45" s="9">
        <v>360</v>
      </c>
      <c r="T45" s="20">
        <f t="shared" si="8"/>
        <v>0.14162077104642015</v>
      </c>
      <c r="U45" s="22"/>
      <c r="V45" s="8">
        <v>3047</v>
      </c>
      <c r="W45" s="9">
        <v>461</v>
      </c>
      <c r="X45" s="20">
        <f t="shared" si="9"/>
        <v>0.15129635707253036</v>
      </c>
      <c r="Y45" s="8">
        <v>6181</v>
      </c>
      <c r="Z45" s="9">
        <v>770</v>
      </c>
      <c r="AA45" s="20">
        <f t="shared" si="10"/>
        <v>0.1245753114382786</v>
      </c>
      <c r="AB45" s="8">
        <v>6203</v>
      </c>
      <c r="AC45" s="9">
        <v>489</v>
      </c>
      <c r="AD45" s="20">
        <f t="shared" si="11"/>
        <v>0.07883282282766403</v>
      </c>
      <c r="AE45" s="22"/>
      <c r="AF45" s="8">
        <v>3516</v>
      </c>
      <c r="AG45" s="9">
        <v>197</v>
      </c>
      <c r="AH45" s="20">
        <f t="shared" si="12"/>
        <v>0.05602957906712173</v>
      </c>
      <c r="AI45" s="8">
        <v>1099</v>
      </c>
      <c r="AJ45" s="9">
        <v>40</v>
      </c>
      <c r="AK45" s="20">
        <f t="shared" si="13"/>
        <v>0.036396724294813464</v>
      </c>
      <c r="AL45" s="22"/>
      <c r="AM45" s="8">
        <f t="shared" si="14"/>
        <v>5462</v>
      </c>
      <c r="AN45" s="9">
        <f t="shared" si="15"/>
        <v>1006</v>
      </c>
      <c r="AO45" s="20">
        <f t="shared" si="16"/>
        <v>0.18418161845477846</v>
      </c>
      <c r="AP45" s="13">
        <f t="shared" si="17"/>
        <v>22588</v>
      </c>
      <c r="AQ45" s="13">
        <f t="shared" si="18"/>
        <v>2317</v>
      </c>
      <c r="AR45" s="20">
        <f t="shared" si="19"/>
        <v>0.10257658933947228</v>
      </c>
      <c r="AS45" s="13">
        <f t="shared" si="20"/>
        <v>5589</v>
      </c>
      <c r="AT45" s="13">
        <f t="shared" si="21"/>
        <v>821</v>
      </c>
      <c r="AU45" s="20">
        <f t="shared" si="22"/>
        <v>0.1468956879584899</v>
      </c>
      <c r="AV45" s="8">
        <f t="shared" si="23"/>
        <v>11770</v>
      </c>
      <c r="AW45" s="9">
        <f t="shared" si="24"/>
        <v>1591</v>
      </c>
      <c r="AX45" s="20">
        <f t="shared" si="25"/>
        <v>0.13517417162276976</v>
      </c>
      <c r="AY45" s="8">
        <f t="shared" si="26"/>
        <v>10818</v>
      </c>
      <c r="AZ45" s="9">
        <f t="shared" si="27"/>
        <v>726</v>
      </c>
      <c r="BA45" s="20">
        <f t="shared" si="28"/>
        <v>0.06711037160288408</v>
      </c>
      <c r="BB45" s="47">
        <f t="shared" si="29"/>
        <v>3808</v>
      </c>
      <c r="BC45" s="47">
        <f t="shared" si="30"/>
        <v>682</v>
      </c>
      <c r="BD45" s="20">
        <f t="shared" si="31"/>
        <v>0.1790966386554622</v>
      </c>
      <c r="BE45" s="47">
        <f t="shared" si="32"/>
        <v>20046</v>
      </c>
      <c r="BF45" s="47">
        <f t="shared" si="33"/>
        <v>1957</v>
      </c>
      <c r="BG45" s="20">
        <f t="shared" si="34"/>
        <v>0.09762546143869101</v>
      </c>
      <c r="BH45" s="19">
        <f t="shared" si="35"/>
        <v>8004</v>
      </c>
      <c r="BI45" s="19">
        <f t="shared" si="36"/>
        <v>1366</v>
      </c>
      <c r="BJ45" s="20">
        <f t="shared" si="37"/>
        <v>0.17066466766616692</v>
      </c>
      <c r="BK45" s="19">
        <f t="shared" si="38"/>
        <v>9228</v>
      </c>
      <c r="BL45" s="19">
        <f t="shared" si="39"/>
        <v>1231</v>
      </c>
      <c r="BM45" s="20">
        <f t="shared" si="40"/>
        <v>0.13339835283918508</v>
      </c>
      <c r="BN45" s="20">
        <f t="shared" si="0"/>
        <v>0.06711037160288408</v>
      </c>
      <c r="BO45" s="20">
        <f t="shared" si="1"/>
        <v>0.11846702317290553</v>
      </c>
      <c r="BP45" s="16"/>
    </row>
    <row r="46" spans="2:68" ht="12">
      <c r="B46" s="27" t="s">
        <v>360</v>
      </c>
      <c r="C46" s="31">
        <v>35002</v>
      </c>
      <c r="D46" s="6" t="s">
        <v>62</v>
      </c>
      <c r="E46" s="19">
        <f t="shared" si="2"/>
        <v>16787</v>
      </c>
      <c r="F46" s="19">
        <f t="shared" si="3"/>
        <v>1633</v>
      </c>
      <c r="G46" s="20">
        <f t="shared" si="4"/>
        <v>0.09727765532852803</v>
      </c>
      <c r="H46" s="20"/>
      <c r="I46" s="7">
        <v>1042</v>
      </c>
      <c r="J46" s="7">
        <v>153</v>
      </c>
      <c r="K46" s="20">
        <f t="shared" si="5"/>
        <v>0.14683301343570057</v>
      </c>
      <c r="L46" s="8">
        <v>1024</v>
      </c>
      <c r="M46" s="9">
        <v>144</v>
      </c>
      <c r="N46" s="20">
        <f t="shared" si="6"/>
        <v>0.140625</v>
      </c>
      <c r="O46" s="8">
        <v>1061</v>
      </c>
      <c r="P46" s="9">
        <v>166</v>
      </c>
      <c r="Q46" s="20">
        <f t="shared" si="7"/>
        <v>0.15645617342130066</v>
      </c>
      <c r="R46" s="13">
        <v>1297</v>
      </c>
      <c r="S46" s="9">
        <v>179</v>
      </c>
      <c r="T46" s="20">
        <f t="shared" si="8"/>
        <v>0.13801079414032383</v>
      </c>
      <c r="U46" s="22"/>
      <c r="V46" s="8">
        <v>1869</v>
      </c>
      <c r="W46" s="9">
        <v>278</v>
      </c>
      <c r="X46" s="20">
        <f t="shared" si="9"/>
        <v>0.1487426431246656</v>
      </c>
      <c r="Y46" s="8">
        <v>3548</v>
      </c>
      <c r="Z46" s="9">
        <v>376</v>
      </c>
      <c r="AA46" s="20">
        <f t="shared" si="10"/>
        <v>0.10597519729425028</v>
      </c>
      <c r="AB46" s="8">
        <v>3751</v>
      </c>
      <c r="AC46" s="9">
        <v>230</v>
      </c>
      <c r="AD46" s="20">
        <f t="shared" si="11"/>
        <v>0.061316982138096505</v>
      </c>
      <c r="AE46" s="22"/>
      <c r="AF46" s="8">
        <v>2363</v>
      </c>
      <c r="AG46" s="9">
        <v>87</v>
      </c>
      <c r="AH46" s="20">
        <f t="shared" si="12"/>
        <v>0.03681760473973762</v>
      </c>
      <c r="AI46" s="8">
        <v>832</v>
      </c>
      <c r="AJ46" s="9">
        <v>20</v>
      </c>
      <c r="AK46" s="20">
        <f t="shared" si="13"/>
        <v>0.02403846153846154</v>
      </c>
      <c r="AL46" s="22"/>
      <c r="AM46" s="8">
        <f t="shared" si="14"/>
        <v>3127</v>
      </c>
      <c r="AN46" s="9">
        <f t="shared" si="15"/>
        <v>463</v>
      </c>
      <c r="AO46" s="20">
        <f t="shared" si="16"/>
        <v>0.14806523824752157</v>
      </c>
      <c r="AP46" s="13">
        <f t="shared" si="17"/>
        <v>13660</v>
      </c>
      <c r="AQ46" s="13">
        <f t="shared" si="18"/>
        <v>1170</v>
      </c>
      <c r="AR46" s="20">
        <f t="shared" si="19"/>
        <v>0.08565153733528551</v>
      </c>
      <c r="AS46" s="13">
        <f t="shared" si="20"/>
        <v>3166</v>
      </c>
      <c r="AT46" s="13">
        <f t="shared" si="21"/>
        <v>457</v>
      </c>
      <c r="AU46" s="20">
        <f t="shared" si="22"/>
        <v>0.1443461781427669</v>
      </c>
      <c r="AV46" s="8">
        <f t="shared" si="23"/>
        <v>6714</v>
      </c>
      <c r="AW46" s="9">
        <f t="shared" si="24"/>
        <v>833</v>
      </c>
      <c r="AX46" s="20">
        <f t="shared" si="25"/>
        <v>0.12406910932380101</v>
      </c>
      <c r="AY46" s="8">
        <f t="shared" si="26"/>
        <v>6946</v>
      </c>
      <c r="AZ46" s="9">
        <f t="shared" si="27"/>
        <v>337</v>
      </c>
      <c r="BA46" s="20">
        <f t="shared" si="28"/>
        <v>0.04851713216239562</v>
      </c>
      <c r="BB46" s="47">
        <f t="shared" si="29"/>
        <v>2085</v>
      </c>
      <c r="BC46" s="47">
        <f t="shared" si="30"/>
        <v>310</v>
      </c>
      <c r="BD46" s="20">
        <f t="shared" si="31"/>
        <v>0.1486810551558753</v>
      </c>
      <c r="BE46" s="47">
        <f t="shared" si="32"/>
        <v>12363</v>
      </c>
      <c r="BF46" s="47">
        <f t="shared" si="33"/>
        <v>991</v>
      </c>
      <c r="BG46" s="20">
        <f t="shared" si="34"/>
        <v>0.08015853757178679</v>
      </c>
      <c r="BH46" s="19">
        <f t="shared" si="35"/>
        <v>4424</v>
      </c>
      <c r="BI46" s="19">
        <f t="shared" si="36"/>
        <v>642</v>
      </c>
      <c r="BJ46" s="20">
        <f t="shared" si="37"/>
        <v>0.14511754068716093</v>
      </c>
      <c r="BK46" s="19">
        <f t="shared" si="38"/>
        <v>5417</v>
      </c>
      <c r="BL46" s="19">
        <f t="shared" si="39"/>
        <v>654</v>
      </c>
      <c r="BM46" s="20">
        <f t="shared" si="40"/>
        <v>0.12073103193649622</v>
      </c>
      <c r="BN46" s="20">
        <f t="shared" si="0"/>
        <v>0.04851713216239562</v>
      </c>
      <c r="BO46" s="20">
        <f t="shared" si="1"/>
        <v>0.09727765532852803</v>
      </c>
      <c r="BP46" s="16"/>
    </row>
    <row r="47" spans="2:68" ht="12">
      <c r="B47" s="27" t="s">
        <v>362</v>
      </c>
      <c r="C47" s="31">
        <v>72004</v>
      </c>
      <c r="D47" s="6" t="s">
        <v>63</v>
      </c>
      <c r="E47" s="19">
        <f t="shared" si="2"/>
        <v>15480</v>
      </c>
      <c r="F47" s="19">
        <f t="shared" si="3"/>
        <v>2220</v>
      </c>
      <c r="G47" s="20">
        <f t="shared" si="4"/>
        <v>0.1434108527131783</v>
      </c>
      <c r="H47" s="20"/>
      <c r="I47" s="7">
        <v>999</v>
      </c>
      <c r="J47" s="7">
        <v>231</v>
      </c>
      <c r="K47" s="20">
        <f t="shared" si="5"/>
        <v>0.23123123123123124</v>
      </c>
      <c r="L47" s="8">
        <v>882</v>
      </c>
      <c r="M47" s="9">
        <v>223</v>
      </c>
      <c r="N47" s="20">
        <f t="shared" si="6"/>
        <v>0.2528344671201814</v>
      </c>
      <c r="O47" s="8">
        <v>938</v>
      </c>
      <c r="P47" s="9">
        <v>230</v>
      </c>
      <c r="Q47" s="20">
        <f t="shared" si="7"/>
        <v>0.24520255863539445</v>
      </c>
      <c r="R47" s="13">
        <v>1324</v>
      </c>
      <c r="S47" s="9">
        <v>232</v>
      </c>
      <c r="T47" s="20">
        <f t="shared" si="8"/>
        <v>0.17522658610271905</v>
      </c>
      <c r="U47" s="22"/>
      <c r="V47" s="8">
        <v>2041</v>
      </c>
      <c r="W47" s="9">
        <v>377</v>
      </c>
      <c r="X47" s="20">
        <f t="shared" si="9"/>
        <v>0.18471337579617833</v>
      </c>
      <c r="Y47" s="8">
        <v>3195</v>
      </c>
      <c r="Z47" s="9">
        <v>536</v>
      </c>
      <c r="AA47" s="20">
        <f t="shared" si="10"/>
        <v>0.1677621283255086</v>
      </c>
      <c r="AB47" s="8">
        <v>3282</v>
      </c>
      <c r="AC47" s="9">
        <v>257</v>
      </c>
      <c r="AD47" s="20">
        <f t="shared" si="11"/>
        <v>0.07830591102985984</v>
      </c>
      <c r="AE47" s="22"/>
      <c r="AF47" s="8">
        <v>2072</v>
      </c>
      <c r="AG47" s="9">
        <v>110</v>
      </c>
      <c r="AH47" s="20">
        <f t="shared" si="12"/>
        <v>0.05308880308880309</v>
      </c>
      <c r="AI47" s="8">
        <v>747</v>
      </c>
      <c r="AJ47" s="9">
        <v>24</v>
      </c>
      <c r="AK47" s="20">
        <f t="shared" si="13"/>
        <v>0.0321285140562249</v>
      </c>
      <c r="AL47" s="22"/>
      <c r="AM47" s="8">
        <f t="shared" si="14"/>
        <v>2819</v>
      </c>
      <c r="AN47" s="9">
        <f t="shared" si="15"/>
        <v>684</v>
      </c>
      <c r="AO47" s="20">
        <f t="shared" si="16"/>
        <v>0.24263923377084073</v>
      </c>
      <c r="AP47" s="13">
        <f t="shared" si="17"/>
        <v>12661</v>
      </c>
      <c r="AQ47" s="13">
        <f t="shared" si="18"/>
        <v>1536</v>
      </c>
      <c r="AR47" s="20">
        <f t="shared" si="19"/>
        <v>0.12131743148250533</v>
      </c>
      <c r="AS47" s="13">
        <f t="shared" si="20"/>
        <v>3365</v>
      </c>
      <c r="AT47" s="13">
        <f t="shared" si="21"/>
        <v>609</v>
      </c>
      <c r="AU47" s="20">
        <f t="shared" si="22"/>
        <v>0.18098068350668647</v>
      </c>
      <c r="AV47" s="8">
        <f t="shared" si="23"/>
        <v>6560</v>
      </c>
      <c r="AW47" s="9">
        <f t="shared" si="24"/>
        <v>1145</v>
      </c>
      <c r="AX47" s="20">
        <f t="shared" si="25"/>
        <v>0.17454268292682926</v>
      </c>
      <c r="AY47" s="8">
        <f t="shared" si="26"/>
        <v>6101</v>
      </c>
      <c r="AZ47" s="9">
        <f t="shared" si="27"/>
        <v>391</v>
      </c>
      <c r="BA47" s="20">
        <f t="shared" si="28"/>
        <v>0.06408785445009015</v>
      </c>
      <c r="BB47" s="47">
        <f t="shared" si="29"/>
        <v>1820</v>
      </c>
      <c r="BC47" s="47">
        <f t="shared" si="30"/>
        <v>453</v>
      </c>
      <c r="BD47" s="20">
        <f t="shared" si="31"/>
        <v>0.2489010989010989</v>
      </c>
      <c r="BE47" s="47">
        <f t="shared" si="32"/>
        <v>11337</v>
      </c>
      <c r="BF47" s="47">
        <f t="shared" si="33"/>
        <v>1304</v>
      </c>
      <c r="BG47" s="20">
        <f t="shared" si="34"/>
        <v>0.11502161065537621</v>
      </c>
      <c r="BH47" s="19">
        <f t="shared" si="35"/>
        <v>4143</v>
      </c>
      <c r="BI47" s="19">
        <f t="shared" si="36"/>
        <v>916</v>
      </c>
      <c r="BJ47" s="20">
        <f t="shared" si="37"/>
        <v>0.22109582428192132</v>
      </c>
      <c r="BK47" s="19">
        <f t="shared" si="38"/>
        <v>5236</v>
      </c>
      <c r="BL47" s="19">
        <f t="shared" si="39"/>
        <v>913</v>
      </c>
      <c r="BM47" s="20">
        <f t="shared" si="40"/>
        <v>0.17436974789915966</v>
      </c>
      <c r="BN47" s="20">
        <f t="shared" si="0"/>
        <v>0.06408785445009015</v>
      </c>
      <c r="BO47" s="20">
        <f t="shared" si="1"/>
        <v>0.1434108527131783</v>
      </c>
      <c r="BP47" s="16"/>
    </row>
    <row r="48" spans="2:68" ht="12">
      <c r="B48" s="27" t="s">
        <v>360</v>
      </c>
      <c r="C48" s="31">
        <v>31005</v>
      </c>
      <c r="D48" s="6" t="s">
        <v>64</v>
      </c>
      <c r="E48" s="19">
        <f t="shared" si="2"/>
        <v>118256</v>
      </c>
      <c r="F48" s="19">
        <f t="shared" si="3"/>
        <v>12664</v>
      </c>
      <c r="G48" s="20">
        <f t="shared" si="4"/>
        <v>0.10708970369368151</v>
      </c>
      <c r="H48" s="20"/>
      <c r="I48" s="7">
        <v>6500</v>
      </c>
      <c r="J48" s="7">
        <v>1403</v>
      </c>
      <c r="K48" s="20">
        <f t="shared" si="5"/>
        <v>0.21584615384615385</v>
      </c>
      <c r="L48" s="8">
        <v>6442</v>
      </c>
      <c r="M48" s="9">
        <v>1219</v>
      </c>
      <c r="N48" s="20">
        <f t="shared" si="6"/>
        <v>0.1892269481527476</v>
      </c>
      <c r="O48" s="8">
        <v>7177</v>
      </c>
      <c r="P48" s="9">
        <v>1051</v>
      </c>
      <c r="Q48" s="20">
        <f t="shared" si="7"/>
        <v>0.14644001672007803</v>
      </c>
      <c r="R48" s="13">
        <v>9924</v>
      </c>
      <c r="S48" s="9">
        <v>1566</v>
      </c>
      <c r="T48" s="20">
        <f t="shared" si="8"/>
        <v>0.15779927448609432</v>
      </c>
      <c r="U48" s="22"/>
      <c r="V48" s="8">
        <v>14229</v>
      </c>
      <c r="W48" s="9">
        <v>2553</v>
      </c>
      <c r="X48" s="20">
        <f t="shared" si="9"/>
        <v>0.17942230655703142</v>
      </c>
      <c r="Y48" s="8">
        <v>23471</v>
      </c>
      <c r="Z48" s="9">
        <v>2894</v>
      </c>
      <c r="AA48" s="20">
        <f t="shared" si="10"/>
        <v>0.1233010949682587</v>
      </c>
      <c r="AB48" s="8">
        <v>24396</v>
      </c>
      <c r="AC48" s="9">
        <v>1346</v>
      </c>
      <c r="AD48" s="20">
        <f t="shared" si="11"/>
        <v>0.05517297917691425</v>
      </c>
      <c r="AE48" s="22"/>
      <c r="AF48" s="8">
        <v>18046</v>
      </c>
      <c r="AG48" s="9">
        <v>513</v>
      </c>
      <c r="AH48" s="20">
        <f t="shared" si="12"/>
        <v>0.028427352321844176</v>
      </c>
      <c r="AI48" s="8">
        <v>8071</v>
      </c>
      <c r="AJ48" s="9">
        <v>119</v>
      </c>
      <c r="AK48" s="20">
        <f t="shared" si="13"/>
        <v>0.014744145706851692</v>
      </c>
      <c r="AL48" s="22"/>
      <c r="AM48" s="8">
        <f t="shared" si="14"/>
        <v>20119</v>
      </c>
      <c r="AN48" s="9">
        <f t="shared" si="15"/>
        <v>3673</v>
      </c>
      <c r="AO48" s="20">
        <f t="shared" si="16"/>
        <v>0.1825637457130076</v>
      </c>
      <c r="AP48" s="13">
        <f t="shared" si="17"/>
        <v>98137</v>
      </c>
      <c r="AQ48" s="13">
        <f t="shared" si="18"/>
        <v>8991</v>
      </c>
      <c r="AR48" s="20">
        <f t="shared" si="19"/>
        <v>0.09161682138235325</v>
      </c>
      <c r="AS48" s="13">
        <f t="shared" si="20"/>
        <v>24153</v>
      </c>
      <c r="AT48" s="13">
        <f t="shared" si="21"/>
        <v>4119</v>
      </c>
      <c r="AU48" s="20">
        <f t="shared" si="22"/>
        <v>0.17053782138864737</v>
      </c>
      <c r="AV48" s="8">
        <f t="shared" si="23"/>
        <v>47624</v>
      </c>
      <c r="AW48" s="9">
        <f t="shared" si="24"/>
        <v>7013</v>
      </c>
      <c r="AX48" s="20">
        <f t="shared" si="25"/>
        <v>0.14725768520073912</v>
      </c>
      <c r="AY48" s="8">
        <f t="shared" si="26"/>
        <v>50513</v>
      </c>
      <c r="AZ48" s="9">
        <f t="shared" si="27"/>
        <v>1978</v>
      </c>
      <c r="BA48" s="20">
        <f t="shared" si="28"/>
        <v>0.03915823649357591</v>
      </c>
      <c r="BB48" s="47">
        <f t="shared" si="29"/>
        <v>13619</v>
      </c>
      <c r="BC48" s="47">
        <f t="shared" si="30"/>
        <v>2270</v>
      </c>
      <c r="BD48" s="20">
        <f t="shared" si="31"/>
        <v>0.16667890447169395</v>
      </c>
      <c r="BE48" s="47">
        <f t="shared" si="32"/>
        <v>88213</v>
      </c>
      <c r="BF48" s="47">
        <f t="shared" si="33"/>
        <v>7425</v>
      </c>
      <c r="BG48" s="20">
        <f t="shared" si="34"/>
        <v>0.08417126727353111</v>
      </c>
      <c r="BH48" s="19">
        <f t="shared" si="35"/>
        <v>30043</v>
      </c>
      <c r="BI48" s="19">
        <f t="shared" si="36"/>
        <v>5239</v>
      </c>
      <c r="BJ48" s="20">
        <f t="shared" si="37"/>
        <v>0.17438338381652965</v>
      </c>
      <c r="BK48" s="19">
        <f t="shared" si="38"/>
        <v>37700</v>
      </c>
      <c r="BL48" s="19">
        <f t="shared" si="39"/>
        <v>5447</v>
      </c>
      <c r="BM48" s="20">
        <f t="shared" si="40"/>
        <v>0.14448275862068966</v>
      </c>
      <c r="BN48" s="20">
        <f t="shared" si="0"/>
        <v>0.03915823649357591</v>
      </c>
      <c r="BO48" s="20">
        <f t="shared" si="1"/>
        <v>0.10708970369368151</v>
      </c>
      <c r="BP48" s="16"/>
    </row>
    <row r="49" spans="2:68" ht="12">
      <c r="B49" s="27" t="s">
        <v>361</v>
      </c>
      <c r="C49" s="31">
        <v>42004</v>
      </c>
      <c r="D49" s="6" t="s">
        <v>65</v>
      </c>
      <c r="E49" s="19">
        <f t="shared" si="2"/>
        <v>14330</v>
      </c>
      <c r="F49" s="19">
        <f t="shared" si="3"/>
        <v>819</v>
      </c>
      <c r="G49" s="20">
        <f t="shared" si="4"/>
        <v>0.05715282623866015</v>
      </c>
      <c r="H49" s="20"/>
      <c r="I49" s="7">
        <v>926</v>
      </c>
      <c r="J49" s="7">
        <v>106</v>
      </c>
      <c r="K49" s="20">
        <f t="shared" si="5"/>
        <v>0.11447084233261338</v>
      </c>
      <c r="L49" s="8">
        <v>958</v>
      </c>
      <c r="M49" s="9">
        <v>112</v>
      </c>
      <c r="N49" s="20">
        <f t="shared" si="6"/>
        <v>0.11691022964509394</v>
      </c>
      <c r="O49" s="8">
        <v>936</v>
      </c>
      <c r="P49" s="9">
        <v>91</v>
      </c>
      <c r="Q49" s="20">
        <f t="shared" si="7"/>
        <v>0.09722222222222222</v>
      </c>
      <c r="R49" s="13">
        <v>1101</v>
      </c>
      <c r="S49" s="9">
        <v>75</v>
      </c>
      <c r="T49" s="20">
        <f t="shared" si="8"/>
        <v>0.0681198910081744</v>
      </c>
      <c r="U49" s="22"/>
      <c r="V49" s="8">
        <v>1559</v>
      </c>
      <c r="W49" s="9">
        <v>142</v>
      </c>
      <c r="X49" s="20">
        <f t="shared" si="9"/>
        <v>0.09108402822322001</v>
      </c>
      <c r="Y49" s="8">
        <v>3120</v>
      </c>
      <c r="Z49" s="9">
        <v>190</v>
      </c>
      <c r="AA49" s="20">
        <f t="shared" si="10"/>
        <v>0.060897435897435896</v>
      </c>
      <c r="AB49" s="8">
        <v>3074</v>
      </c>
      <c r="AC49" s="9">
        <v>77</v>
      </c>
      <c r="AD49" s="20">
        <f t="shared" si="11"/>
        <v>0.025048796356538713</v>
      </c>
      <c r="AE49" s="22"/>
      <c r="AF49" s="8">
        <v>1920</v>
      </c>
      <c r="AG49" s="9">
        <v>22</v>
      </c>
      <c r="AH49" s="20">
        <f t="shared" si="12"/>
        <v>0.011458333333333333</v>
      </c>
      <c r="AI49" s="8">
        <v>736</v>
      </c>
      <c r="AJ49" s="9">
        <v>4</v>
      </c>
      <c r="AK49" s="20">
        <f t="shared" si="13"/>
        <v>0.005434782608695652</v>
      </c>
      <c r="AL49" s="22"/>
      <c r="AM49" s="8">
        <f t="shared" si="14"/>
        <v>2820</v>
      </c>
      <c r="AN49" s="9">
        <f t="shared" si="15"/>
        <v>309</v>
      </c>
      <c r="AO49" s="20">
        <f t="shared" si="16"/>
        <v>0.10957446808510639</v>
      </c>
      <c r="AP49" s="13">
        <f t="shared" si="17"/>
        <v>11510</v>
      </c>
      <c r="AQ49" s="13">
        <f t="shared" si="18"/>
        <v>510</v>
      </c>
      <c r="AR49" s="20">
        <f t="shared" si="19"/>
        <v>0.044309296264118156</v>
      </c>
      <c r="AS49" s="13">
        <f t="shared" si="20"/>
        <v>2660</v>
      </c>
      <c r="AT49" s="13">
        <f t="shared" si="21"/>
        <v>217</v>
      </c>
      <c r="AU49" s="20">
        <f t="shared" si="22"/>
        <v>0.08157894736842106</v>
      </c>
      <c r="AV49" s="8">
        <f t="shared" si="23"/>
        <v>5780</v>
      </c>
      <c r="AW49" s="9">
        <f t="shared" si="24"/>
        <v>407</v>
      </c>
      <c r="AX49" s="20">
        <f t="shared" si="25"/>
        <v>0.0704152249134948</v>
      </c>
      <c r="AY49" s="8">
        <f t="shared" si="26"/>
        <v>5730</v>
      </c>
      <c r="AZ49" s="9">
        <f t="shared" si="27"/>
        <v>103</v>
      </c>
      <c r="BA49" s="20">
        <f t="shared" si="28"/>
        <v>0.017975567190226877</v>
      </c>
      <c r="BB49" s="47">
        <f t="shared" si="29"/>
        <v>1894</v>
      </c>
      <c r="BC49" s="47">
        <f t="shared" si="30"/>
        <v>203</v>
      </c>
      <c r="BD49" s="20">
        <f t="shared" si="31"/>
        <v>0.10718057022175291</v>
      </c>
      <c r="BE49" s="47">
        <f t="shared" si="32"/>
        <v>10409</v>
      </c>
      <c r="BF49" s="47">
        <f t="shared" si="33"/>
        <v>435</v>
      </c>
      <c r="BG49" s="20">
        <f t="shared" si="34"/>
        <v>0.041790757997886445</v>
      </c>
      <c r="BH49" s="19">
        <f t="shared" si="35"/>
        <v>3921</v>
      </c>
      <c r="BI49" s="19">
        <f t="shared" si="36"/>
        <v>384</v>
      </c>
      <c r="BJ49" s="20">
        <f t="shared" si="37"/>
        <v>0.09793420045906656</v>
      </c>
      <c r="BK49" s="19">
        <f t="shared" si="38"/>
        <v>4679</v>
      </c>
      <c r="BL49" s="19">
        <f t="shared" si="39"/>
        <v>332</v>
      </c>
      <c r="BM49" s="20">
        <f t="shared" si="40"/>
        <v>0.07095533233596922</v>
      </c>
      <c r="BN49" s="20">
        <f t="shared" si="0"/>
        <v>0.017975567190226877</v>
      </c>
      <c r="BO49" s="20">
        <f t="shared" si="1"/>
        <v>0.05715282623866015</v>
      </c>
      <c r="BP49" s="16"/>
    </row>
    <row r="50" spans="2:68" ht="12">
      <c r="B50" s="27" t="s">
        <v>360</v>
      </c>
      <c r="C50" s="31">
        <v>31006</v>
      </c>
      <c r="D50" s="6" t="s">
        <v>66</v>
      </c>
      <c r="E50" s="19">
        <f t="shared" si="2"/>
        <v>10822</v>
      </c>
      <c r="F50" s="19">
        <f t="shared" si="3"/>
        <v>574</v>
      </c>
      <c r="G50" s="20">
        <f t="shared" si="4"/>
        <v>0.05304010349288486</v>
      </c>
      <c r="H50" s="20"/>
      <c r="I50" s="7">
        <v>579</v>
      </c>
      <c r="J50" s="7">
        <v>64</v>
      </c>
      <c r="K50" s="20">
        <f t="shared" si="5"/>
        <v>0.11053540587219343</v>
      </c>
      <c r="L50" s="8">
        <v>645</v>
      </c>
      <c r="M50" s="9">
        <v>62</v>
      </c>
      <c r="N50" s="20">
        <f t="shared" si="6"/>
        <v>0.09612403100775194</v>
      </c>
      <c r="O50" s="8">
        <v>710</v>
      </c>
      <c r="P50" s="9">
        <v>53</v>
      </c>
      <c r="Q50" s="20">
        <f t="shared" si="7"/>
        <v>0.07464788732394366</v>
      </c>
      <c r="R50" s="13">
        <v>967</v>
      </c>
      <c r="S50" s="9">
        <v>63</v>
      </c>
      <c r="T50" s="20">
        <f t="shared" si="8"/>
        <v>0.06514994829369183</v>
      </c>
      <c r="U50" s="22"/>
      <c r="V50" s="8">
        <v>1141</v>
      </c>
      <c r="W50" s="9">
        <v>88</v>
      </c>
      <c r="X50" s="20">
        <f t="shared" si="9"/>
        <v>0.07712532865907099</v>
      </c>
      <c r="Y50" s="8">
        <v>2041</v>
      </c>
      <c r="Z50" s="9">
        <v>128</v>
      </c>
      <c r="AA50" s="20">
        <f t="shared" si="10"/>
        <v>0.06271435570798628</v>
      </c>
      <c r="AB50" s="8">
        <v>2580</v>
      </c>
      <c r="AC50" s="9">
        <v>76</v>
      </c>
      <c r="AD50" s="20">
        <f t="shared" si="11"/>
        <v>0.02945736434108527</v>
      </c>
      <c r="AE50" s="22"/>
      <c r="AF50" s="8">
        <v>1456</v>
      </c>
      <c r="AG50" s="9">
        <v>33</v>
      </c>
      <c r="AH50" s="20">
        <f t="shared" si="12"/>
        <v>0.022664835164835164</v>
      </c>
      <c r="AI50" s="8">
        <v>703</v>
      </c>
      <c r="AJ50" s="9">
        <v>7</v>
      </c>
      <c r="AK50" s="20">
        <f t="shared" si="13"/>
        <v>0.00995732574679943</v>
      </c>
      <c r="AL50" s="22"/>
      <c r="AM50" s="8">
        <f t="shared" si="14"/>
        <v>1934</v>
      </c>
      <c r="AN50" s="9">
        <f t="shared" si="15"/>
        <v>179</v>
      </c>
      <c r="AO50" s="20">
        <f t="shared" si="16"/>
        <v>0.09255429162357807</v>
      </c>
      <c r="AP50" s="13">
        <f t="shared" si="17"/>
        <v>8888</v>
      </c>
      <c r="AQ50" s="13">
        <f t="shared" si="18"/>
        <v>395</v>
      </c>
      <c r="AR50" s="20">
        <f t="shared" si="19"/>
        <v>0.04444194419441944</v>
      </c>
      <c r="AS50" s="13">
        <f t="shared" si="20"/>
        <v>2108</v>
      </c>
      <c r="AT50" s="13">
        <f t="shared" si="21"/>
        <v>151</v>
      </c>
      <c r="AU50" s="20">
        <f t="shared" si="22"/>
        <v>0.07163187855787476</v>
      </c>
      <c r="AV50" s="8">
        <f t="shared" si="23"/>
        <v>4149</v>
      </c>
      <c r="AW50" s="9">
        <f t="shared" si="24"/>
        <v>279</v>
      </c>
      <c r="AX50" s="20">
        <f t="shared" si="25"/>
        <v>0.06724511930585683</v>
      </c>
      <c r="AY50" s="8">
        <f t="shared" si="26"/>
        <v>4739</v>
      </c>
      <c r="AZ50" s="9">
        <f t="shared" si="27"/>
        <v>116</v>
      </c>
      <c r="BA50" s="20">
        <f t="shared" si="28"/>
        <v>0.024477737919392277</v>
      </c>
      <c r="BB50" s="47">
        <f t="shared" si="29"/>
        <v>1355</v>
      </c>
      <c r="BC50" s="47">
        <f t="shared" si="30"/>
        <v>115</v>
      </c>
      <c r="BD50" s="20">
        <f t="shared" si="31"/>
        <v>0.08487084870848709</v>
      </c>
      <c r="BE50" s="47">
        <f t="shared" si="32"/>
        <v>7921</v>
      </c>
      <c r="BF50" s="47">
        <f t="shared" si="33"/>
        <v>332</v>
      </c>
      <c r="BG50" s="20">
        <f t="shared" si="34"/>
        <v>0.041913899760131296</v>
      </c>
      <c r="BH50" s="19">
        <f t="shared" si="35"/>
        <v>2901</v>
      </c>
      <c r="BI50" s="19">
        <f t="shared" si="36"/>
        <v>242</v>
      </c>
      <c r="BJ50" s="20">
        <f t="shared" si="37"/>
        <v>0.083419510513616</v>
      </c>
      <c r="BK50" s="19">
        <f t="shared" si="38"/>
        <v>3182</v>
      </c>
      <c r="BL50" s="19">
        <f t="shared" si="39"/>
        <v>216</v>
      </c>
      <c r="BM50" s="20">
        <f t="shared" si="40"/>
        <v>0.0678818353236958</v>
      </c>
      <c r="BN50" s="20">
        <f t="shared" si="0"/>
        <v>0.024477737919392277</v>
      </c>
      <c r="BO50" s="20">
        <f t="shared" si="1"/>
        <v>0.05304010349288486</v>
      </c>
      <c r="BP50" s="16"/>
    </row>
    <row r="51" spans="2:68" ht="12">
      <c r="B51" s="27" t="s">
        <v>360</v>
      </c>
      <c r="C51" s="31">
        <v>35029</v>
      </c>
      <c r="D51" s="6" t="s">
        <v>67</v>
      </c>
      <c r="E51" s="19">
        <f t="shared" si="2"/>
        <v>12559</v>
      </c>
      <c r="F51" s="19">
        <f t="shared" si="3"/>
        <v>1113</v>
      </c>
      <c r="G51" s="20">
        <f t="shared" si="4"/>
        <v>0.08862170554980492</v>
      </c>
      <c r="H51" s="20"/>
      <c r="I51" s="7">
        <v>502</v>
      </c>
      <c r="J51" s="7">
        <v>96</v>
      </c>
      <c r="K51" s="20">
        <f t="shared" si="5"/>
        <v>0.19123505976095617</v>
      </c>
      <c r="L51" s="8">
        <v>559</v>
      </c>
      <c r="M51" s="9">
        <v>77</v>
      </c>
      <c r="N51" s="20">
        <f t="shared" si="6"/>
        <v>0.13774597495527727</v>
      </c>
      <c r="O51" s="8">
        <v>684</v>
      </c>
      <c r="P51" s="9">
        <v>73</v>
      </c>
      <c r="Q51" s="20">
        <f t="shared" si="7"/>
        <v>0.1067251461988304</v>
      </c>
      <c r="R51" s="13">
        <v>913</v>
      </c>
      <c r="S51" s="9">
        <v>94</v>
      </c>
      <c r="T51" s="20">
        <f t="shared" si="8"/>
        <v>0.10295728368017525</v>
      </c>
      <c r="U51" s="22"/>
      <c r="V51" s="8">
        <v>957</v>
      </c>
      <c r="W51" s="9">
        <v>144</v>
      </c>
      <c r="X51" s="20">
        <f t="shared" si="9"/>
        <v>0.15047021943573669</v>
      </c>
      <c r="Y51" s="8">
        <v>2288</v>
      </c>
      <c r="Z51" s="9">
        <v>239</v>
      </c>
      <c r="AA51" s="20">
        <f t="shared" si="10"/>
        <v>0.10445804195804195</v>
      </c>
      <c r="AB51" s="8">
        <v>3058</v>
      </c>
      <c r="AC51" s="9">
        <v>197</v>
      </c>
      <c r="AD51" s="20">
        <f t="shared" si="11"/>
        <v>0.06442119032047089</v>
      </c>
      <c r="AE51" s="22"/>
      <c r="AF51" s="8">
        <v>2669</v>
      </c>
      <c r="AG51" s="9">
        <v>154</v>
      </c>
      <c r="AH51" s="20">
        <f t="shared" si="12"/>
        <v>0.057699512926189585</v>
      </c>
      <c r="AI51" s="8">
        <v>929</v>
      </c>
      <c r="AJ51" s="9">
        <v>39</v>
      </c>
      <c r="AK51" s="20">
        <f t="shared" si="13"/>
        <v>0.04198062432723358</v>
      </c>
      <c r="AL51" s="22"/>
      <c r="AM51" s="8">
        <f t="shared" si="14"/>
        <v>1745</v>
      </c>
      <c r="AN51" s="9">
        <f t="shared" si="15"/>
        <v>246</v>
      </c>
      <c r="AO51" s="20">
        <f t="shared" si="16"/>
        <v>0.14097421203438396</v>
      </c>
      <c r="AP51" s="13">
        <f t="shared" si="17"/>
        <v>10814</v>
      </c>
      <c r="AQ51" s="13">
        <f t="shared" si="18"/>
        <v>867</v>
      </c>
      <c r="AR51" s="20">
        <f t="shared" si="19"/>
        <v>0.08017384871462918</v>
      </c>
      <c r="AS51" s="13">
        <f t="shared" si="20"/>
        <v>1870</v>
      </c>
      <c r="AT51" s="13">
        <f t="shared" si="21"/>
        <v>238</v>
      </c>
      <c r="AU51" s="20">
        <f t="shared" si="22"/>
        <v>0.12727272727272726</v>
      </c>
      <c r="AV51" s="8">
        <f t="shared" si="23"/>
        <v>4158</v>
      </c>
      <c r="AW51" s="9">
        <f t="shared" si="24"/>
        <v>477</v>
      </c>
      <c r="AX51" s="20">
        <f t="shared" si="25"/>
        <v>0.11471861471861472</v>
      </c>
      <c r="AY51" s="8">
        <f t="shared" si="26"/>
        <v>6656</v>
      </c>
      <c r="AZ51" s="9">
        <f t="shared" si="27"/>
        <v>390</v>
      </c>
      <c r="BA51" s="20">
        <f t="shared" si="28"/>
        <v>0.05859375</v>
      </c>
      <c r="BB51" s="47">
        <f t="shared" si="29"/>
        <v>1243</v>
      </c>
      <c r="BC51" s="47">
        <f t="shared" si="30"/>
        <v>150</v>
      </c>
      <c r="BD51" s="20">
        <f t="shared" si="31"/>
        <v>0.12067578439259855</v>
      </c>
      <c r="BE51" s="47">
        <f t="shared" si="32"/>
        <v>9901</v>
      </c>
      <c r="BF51" s="47">
        <f t="shared" si="33"/>
        <v>773</v>
      </c>
      <c r="BG51" s="20">
        <f t="shared" si="34"/>
        <v>0.07807292192707807</v>
      </c>
      <c r="BH51" s="19">
        <f t="shared" si="35"/>
        <v>2658</v>
      </c>
      <c r="BI51" s="19">
        <f t="shared" si="36"/>
        <v>340</v>
      </c>
      <c r="BJ51" s="20">
        <f t="shared" si="37"/>
        <v>0.12791572610985705</v>
      </c>
      <c r="BK51" s="19">
        <f t="shared" si="38"/>
        <v>3245</v>
      </c>
      <c r="BL51" s="19">
        <f t="shared" si="39"/>
        <v>383</v>
      </c>
      <c r="BM51" s="20">
        <f t="shared" si="40"/>
        <v>0.11802773497688752</v>
      </c>
      <c r="BN51" s="20">
        <f t="shared" si="0"/>
        <v>0.05859375</v>
      </c>
      <c r="BO51" s="20">
        <f t="shared" si="1"/>
        <v>0.08862170554980492</v>
      </c>
      <c r="BP51" s="16"/>
    </row>
    <row r="52" spans="2:68" ht="12">
      <c r="B52" s="27" t="s">
        <v>360</v>
      </c>
      <c r="C52" s="31">
        <v>38008</v>
      </c>
      <c r="D52" s="6" t="s">
        <v>68</v>
      </c>
      <c r="E52" s="19">
        <f t="shared" si="2"/>
        <v>10810</v>
      </c>
      <c r="F52" s="19">
        <f t="shared" si="3"/>
        <v>2092</v>
      </c>
      <c r="G52" s="20">
        <f t="shared" si="4"/>
        <v>0.1935245143385754</v>
      </c>
      <c r="H52" s="20"/>
      <c r="I52" s="7">
        <v>485</v>
      </c>
      <c r="J52" s="7">
        <v>180</v>
      </c>
      <c r="K52" s="20">
        <f t="shared" si="5"/>
        <v>0.3711340206185567</v>
      </c>
      <c r="L52" s="8">
        <v>512</v>
      </c>
      <c r="M52" s="9">
        <v>177</v>
      </c>
      <c r="N52" s="20">
        <f t="shared" si="6"/>
        <v>0.345703125</v>
      </c>
      <c r="O52" s="8">
        <v>602</v>
      </c>
      <c r="P52" s="9">
        <v>214</v>
      </c>
      <c r="Q52" s="20">
        <f t="shared" si="7"/>
        <v>0.3554817275747508</v>
      </c>
      <c r="R52" s="13">
        <v>776</v>
      </c>
      <c r="S52" s="9">
        <v>227</v>
      </c>
      <c r="T52" s="20">
        <f t="shared" si="8"/>
        <v>0.2925257731958763</v>
      </c>
      <c r="U52" s="22"/>
      <c r="V52" s="8">
        <v>962</v>
      </c>
      <c r="W52" s="9">
        <v>272</v>
      </c>
      <c r="X52" s="20">
        <f t="shared" si="9"/>
        <v>0.28274428274428276</v>
      </c>
      <c r="Y52" s="8">
        <v>1965</v>
      </c>
      <c r="Z52" s="9">
        <v>484</v>
      </c>
      <c r="AA52" s="20">
        <f t="shared" si="10"/>
        <v>0.24631043256997456</v>
      </c>
      <c r="AB52" s="8">
        <v>2459</v>
      </c>
      <c r="AC52" s="9">
        <v>337</v>
      </c>
      <c r="AD52" s="20">
        <f t="shared" si="11"/>
        <v>0.13704758031720213</v>
      </c>
      <c r="AE52" s="22"/>
      <c r="AF52" s="8">
        <v>2223</v>
      </c>
      <c r="AG52" s="9">
        <v>167</v>
      </c>
      <c r="AH52" s="20">
        <f t="shared" si="12"/>
        <v>0.07512370670265407</v>
      </c>
      <c r="AI52" s="8">
        <v>826</v>
      </c>
      <c r="AJ52" s="9">
        <v>34</v>
      </c>
      <c r="AK52" s="20">
        <f t="shared" si="13"/>
        <v>0.04116222760290557</v>
      </c>
      <c r="AL52" s="22"/>
      <c r="AM52" s="8">
        <f t="shared" si="14"/>
        <v>1599</v>
      </c>
      <c r="AN52" s="9">
        <f t="shared" si="15"/>
        <v>571</v>
      </c>
      <c r="AO52" s="20">
        <f t="shared" si="16"/>
        <v>0.35709818636647905</v>
      </c>
      <c r="AP52" s="13">
        <f t="shared" si="17"/>
        <v>9211</v>
      </c>
      <c r="AQ52" s="13">
        <f t="shared" si="18"/>
        <v>1521</v>
      </c>
      <c r="AR52" s="20">
        <f t="shared" si="19"/>
        <v>0.16512865052654435</v>
      </c>
      <c r="AS52" s="13">
        <f t="shared" si="20"/>
        <v>1738</v>
      </c>
      <c r="AT52" s="13">
        <f t="shared" si="21"/>
        <v>499</v>
      </c>
      <c r="AU52" s="20">
        <f t="shared" si="22"/>
        <v>0.28711162255466055</v>
      </c>
      <c r="AV52" s="8">
        <f t="shared" si="23"/>
        <v>3703</v>
      </c>
      <c r="AW52" s="9">
        <f t="shared" si="24"/>
        <v>983</v>
      </c>
      <c r="AX52" s="20">
        <f t="shared" si="25"/>
        <v>0.2654604374831218</v>
      </c>
      <c r="AY52" s="8">
        <f t="shared" si="26"/>
        <v>5508</v>
      </c>
      <c r="AZ52" s="9">
        <f t="shared" si="27"/>
        <v>538</v>
      </c>
      <c r="BA52" s="20">
        <f t="shared" si="28"/>
        <v>0.09767610748002904</v>
      </c>
      <c r="BB52" s="47">
        <f t="shared" si="29"/>
        <v>1114</v>
      </c>
      <c r="BC52" s="47">
        <f t="shared" si="30"/>
        <v>391</v>
      </c>
      <c r="BD52" s="20">
        <f t="shared" si="31"/>
        <v>0.3509874326750449</v>
      </c>
      <c r="BE52" s="47">
        <f t="shared" si="32"/>
        <v>8435</v>
      </c>
      <c r="BF52" s="47">
        <f t="shared" si="33"/>
        <v>1294</v>
      </c>
      <c r="BG52" s="20">
        <f t="shared" si="34"/>
        <v>0.15340841730883226</v>
      </c>
      <c r="BH52" s="19">
        <f t="shared" si="35"/>
        <v>2375</v>
      </c>
      <c r="BI52" s="19">
        <f t="shared" si="36"/>
        <v>798</v>
      </c>
      <c r="BJ52" s="20">
        <f t="shared" si="37"/>
        <v>0.336</v>
      </c>
      <c r="BK52" s="19">
        <f t="shared" si="38"/>
        <v>2927</v>
      </c>
      <c r="BL52" s="19">
        <f t="shared" si="39"/>
        <v>756</v>
      </c>
      <c r="BM52" s="20">
        <f t="shared" si="40"/>
        <v>0.25828493337888625</v>
      </c>
      <c r="BN52" s="20">
        <f t="shared" si="0"/>
        <v>0.09767610748002904</v>
      </c>
      <c r="BO52" s="20">
        <f t="shared" si="1"/>
        <v>0.1935245143385754</v>
      </c>
      <c r="BP52" s="16"/>
    </row>
    <row r="53" spans="2:68" ht="12">
      <c r="B53" s="27" t="s">
        <v>361</v>
      </c>
      <c r="C53" s="31">
        <v>44012</v>
      </c>
      <c r="D53" s="6" t="s">
        <v>69</v>
      </c>
      <c r="E53" s="19">
        <f t="shared" si="2"/>
        <v>10259</v>
      </c>
      <c r="F53" s="19">
        <f t="shared" si="3"/>
        <v>604</v>
      </c>
      <c r="G53" s="20">
        <f t="shared" si="4"/>
        <v>0.058875134028657766</v>
      </c>
      <c r="H53" s="20"/>
      <c r="I53" s="7">
        <v>594</v>
      </c>
      <c r="J53" s="7">
        <v>86</v>
      </c>
      <c r="K53" s="20">
        <f t="shared" si="5"/>
        <v>0.1447811447811448</v>
      </c>
      <c r="L53" s="8">
        <v>635</v>
      </c>
      <c r="M53" s="9">
        <v>78</v>
      </c>
      <c r="N53" s="20">
        <f t="shared" si="6"/>
        <v>0.12283464566929134</v>
      </c>
      <c r="O53" s="8">
        <v>735</v>
      </c>
      <c r="P53" s="9">
        <v>43</v>
      </c>
      <c r="Q53" s="20">
        <f t="shared" si="7"/>
        <v>0.058503401360544216</v>
      </c>
      <c r="R53" s="13">
        <v>862</v>
      </c>
      <c r="S53" s="9">
        <v>58</v>
      </c>
      <c r="T53" s="20">
        <f t="shared" si="8"/>
        <v>0.06728538283062645</v>
      </c>
      <c r="U53" s="22"/>
      <c r="V53" s="8">
        <v>965</v>
      </c>
      <c r="W53" s="9">
        <v>84</v>
      </c>
      <c r="X53" s="20">
        <f t="shared" si="9"/>
        <v>0.08704663212435233</v>
      </c>
      <c r="Y53" s="8">
        <v>2074</v>
      </c>
      <c r="Z53" s="9">
        <v>140</v>
      </c>
      <c r="AA53" s="20">
        <f t="shared" si="10"/>
        <v>0.06750241080038573</v>
      </c>
      <c r="AB53" s="8">
        <v>2286</v>
      </c>
      <c r="AC53" s="9">
        <v>72</v>
      </c>
      <c r="AD53" s="20">
        <f t="shared" si="11"/>
        <v>0.031496062992125984</v>
      </c>
      <c r="AE53" s="22"/>
      <c r="AF53" s="8">
        <v>1545</v>
      </c>
      <c r="AG53" s="9">
        <v>33</v>
      </c>
      <c r="AH53" s="20">
        <f t="shared" si="12"/>
        <v>0.021359223300970873</v>
      </c>
      <c r="AI53" s="8">
        <v>563</v>
      </c>
      <c r="AJ53" s="9">
        <v>10</v>
      </c>
      <c r="AK53" s="20">
        <f t="shared" si="13"/>
        <v>0.017761989342806393</v>
      </c>
      <c r="AL53" s="22"/>
      <c r="AM53" s="8">
        <f t="shared" si="14"/>
        <v>1964</v>
      </c>
      <c r="AN53" s="9">
        <f t="shared" si="15"/>
        <v>207</v>
      </c>
      <c r="AO53" s="20">
        <f t="shared" si="16"/>
        <v>0.10539714867617107</v>
      </c>
      <c r="AP53" s="13">
        <f t="shared" si="17"/>
        <v>8295</v>
      </c>
      <c r="AQ53" s="13">
        <f t="shared" si="18"/>
        <v>397</v>
      </c>
      <c r="AR53" s="20">
        <f t="shared" si="19"/>
        <v>0.04786015672091622</v>
      </c>
      <c r="AS53" s="13">
        <f t="shared" si="20"/>
        <v>1827</v>
      </c>
      <c r="AT53" s="13">
        <f t="shared" si="21"/>
        <v>142</v>
      </c>
      <c r="AU53" s="20">
        <f t="shared" si="22"/>
        <v>0.07772304324028462</v>
      </c>
      <c r="AV53" s="8">
        <f t="shared" si="23"/>
        <v>3901</v>
      </c>
      <c r="AW53" s="9">
        <f t="shared" si="24"/>
        <v>282</v>
      </c>
      <c r="AX53" s="20">
        <f t="shared" si="25"/>
        <v>0.07228915662650602</v>
      </c>
      <c r="AY53" s="8">
        <f t="shared" si="26"/>
        <v>4394</v>
      </c>
      <c r="AZ53" s="9">
        <f t="shared" si="27"/>
        <v>115</v>
      </c>
      <c r="BA53" s="20">
        <f t="shared" si="28"/>
        <v>0.026172052799271733</v>
      </c>
      <c r="BB53" s="47">
        <f t="shared" si="29"/>
        <v>1370</v>
      </c>
      <c r="BC53" s="47">
        <f t="shared" si="30"/>
        <v>121</v>
      </c>
      <c r="BD53" s="20">
        <f t="shared" si="31"/>
        <v>0.08832116788321168</v>
      </c>
      <c r="BE53" s="47">
        <f t="shared" si="32"/>
        <v>7433</v>
      </c>
      <c r="BF53" s="47">
        <f t="shared" si="33"/>
        <v>339</v>
      </c>
      <c r="BG53" s="20">
        <f t="shared" si="34"/>
        <v>0.04560742634198843</v>
      </c>
      <c r="BH53" s="19">
        <f t="shared" si="35"/>
        <v>2826</v>
      </c>
      <c r="BI53" s="19">
        <f t="shared" si="36"/>
        <v>265</v>
      </c>
      <c r="BJ53" s="20">
        <f t="shared" si="37"/>
        <v>0.0937721160651097</v>
      </c>
      <c r="BK53" s="19">
        <f t="shared" si="38"/>
        <v>3039</v>
      </c>
      <c r="BL53" s="19">
        <f t="shared" si="39"/>
        <v>224</v>
      </c>
      <c r="BM53" s="20">
        <f t="shared" si="40"/>
        <v>0.07370845672918723</v>
      </c>
      <c r="BN53" s="20">
        <f t="shared" si="0"/>
        <v>0.026172052799271733</v>
      </c>
      <c r="BO53" s="20">
        <f t="shared" si="1"/>
        <v>0.058875134028657766</v>
      </c>
      <c r="BP53" s="16"/>
    </row>
    <row r="54" spans="2:68" ht="12">
      <c r="B54" s="27" t="s">
        <v>360</v>
      </c>
      <c r="C54" s="31">
        <v>34009</v>
      </c>
      <c r="D54" s="6" t="s">
        <v>70</v>
      </c>
      <c r="E54" s="19">
        <f t="shared" si="2"/>
        <v>11537</v>
      </c>
      <c r="F54" s="19">
        <f t="shared" si="3"/>
        <v>648</v>
      </c>
      <c r="G54" s="20">
        <f t="shared" si="4"/>
        <v>0.05616711450117015</v>
      </c>
      <c r="H54" s="20"/>
      <c r="I54" s="7">
        <v>721</v>
      </c>
      <c r="J54" s="7">
        <v>89</v>
      </c>
      <c r="K54" s="20">
        <f t="shared" si="5"/>
        <v>0.12343966712898752</v>
      </c>
      <c r="L54" s="8">
        <v>714</v>
      </c>
      <c r="M54" s="9">
        <v>80</v>
      </c>
      <c r="N54" s="20">
        <f t="shared" si="6"/>
        <v>0.11204481792717087</v>
      </c>
      <c r="O54" s="8">
        <v>781</v>
      </c>
      <c r="P54" s="9">
        <v>65</v>
      </c>
      <c r="Q54" s="20">
        <f t="shared" si="7"/>
        <v>0.08322663252240717</v>
      </c>
      <c r="R54" s="13">
        <v>1010</v>
      </c>
      <c r="S54" s="9">
        <v>70</v>
      </c>
      <c r="T54" s="20">
        <f t="shared" si="8"/>
        <v>0.06930693069306931</v>
      </c>
      <c r="U54" s="22"/>
      <c r="V54" s="8">
        <v>1382</v>
      </c>
      <c r="W54" s="9">
        <v>128</v>
      </c>
      <c r="X54" s="20">
        <f t="shared" si="9"/>
        <v>0.09261939218523878</v>
      </c>
      <c r="Y54" s="8">
        <v>2441</v>
      </c>
      <c r="Z54" s="9">
        <v>144</v>
      </c>
      <c r="AA54" s="20">
        <f t="shared" si="10"/>
        <v>0.058992216304793114</v>
      </c>
      <c r="AB54" s="8">
        <v>2172</v>
      </c>
      <c r="AC54" s="9">
        <v>56</v>
      </c>
      <c r="AD54" s="20">
        <f t="shared" si="11"/>
        <v>0.02578268876611418</v>
      </c>
      <c r="AE54" s="22"/>
      <c r="AF54" s="8">
        <v>1657</v>
      </c>
      <c r="AG54" s="9">
        <v>12</v>
      </c>
      <c r="AH54" s="20">
        <f t="shared" si="12"/>
        <v>0.00724200362100181</v>
      </c>
      <c r="AI54" s="8">
        <v>659</v>
      </c>
      <c r="AJ54" s="9">
        <v>4</v>
      </c>
      <c r="AK54" s="20">
        <f t="shared" si="13"/>
        <v>0.006069802731411229</v>
      </c>
      <c r="AL54" s="22"/>
      <c r="AM54" s="8">
        <f t="shared" si="14"/>
        <v>2216</v>
      </c>
      <c r="AN54" s="9">
        <f t="shared" si="15"/>
        <v>234</v>
      </c>
      <c r="AO54" s="20">
        <f t="shared" si="16"/>
        <v>0.1055956678700361</v>
      </c>
      <c r="AP54" s="13">
        <f t="shared" si="17"/>
        <v>9321</v>
      </c>
      <c r="AQ54" s="13">
        <f t="shared" si="18"/>
        <v>414</v>
      </c>
      <c r="AR54" s="20">
        <f t="shared" si="19"/>
        <v>0.04441583521081429</v>
      </c>
      <c r="AS54" s="13">
        <f t="shared" si="20"/>
        <v>2392</v>
      </c>
      <c r="AT54" s="13">
        <f t="shared" si="21"/>
        <v>198</v>
      </c>
      <c r="AU54" s="20">
        <f t="shared" si="22"/>
        <v>0.08277591973244147</v>
      </c>
      <c r="AV54" s="8">
        <f t="shared" si="23"/>
        <v>4833</v>
      </c>
      <c r="AW54" s="9">
        <f t="shared" si="24"/>
        <v>342</v>
      </c>
      <c r="AX54" s="20">
        <f t="shared" si="25"/>
        <v>0.07076350093109869</v>
      </c>
      <c r="AY54" s="8">
        <f t="shared" si="26"/>
        <v>4488</v>
      </c>
      <c r="AZ54" s="9">
        <f t="shared" si="27"/>
        <v>72</v>
      </c>
      <c r="BA54" s="20">
        <f t="shared" si="28"/>
        <v>0.016042780748663103</v>
      </c>
      <c r="BB54" s="47">
        <f t="shared" si="29"/>
        <v>1495</v>
      </c>
      <c r="BC54" s="47">
        <f t="shared" si="30"/>
        <v>145</v>
      </c>
      <c r="BD54" s="20">
        <f t="shared" si="31"/>
        <v>0.09698996655518395</v>
      </c>
      <c r="BE54" s="47">
        <f t="shared" si="32"/>
        <v>8311</v>
      </c>
      <c r="BF54" s="47">
        <f t="shared" si="33"/>
        <v>344</v>
      </c>
      <c r="BG54" s="20">
        <f t="shared" si="34"/>
        <v>0.041390927686199015</v>
      </c>
      <c r="BH54" s="19">
        <f t="shared" si="35"/>
        <v>3226</v>
      </c>
      <c r="BI54" s="19">
        <f t="shared" si="36"/>
        <v>304</v>
      </c>
      <c r="BJ54" s="20">
        <f t="shared" si="37"/>
        <v>0.09423434593924365</v>
      </c>
      <c r="BK54" s="19">
        <f t="shared" si="38"/>
        <v>3823</v>
      </c>
      <c r="BL54" s="19">
        <f t="shared" si="39"/>
        <v>272</v>
      </c>
      <c r="BM54" s="20">
        <f t="shared" si="40"/>
        <v>0.07114831284331677</v>
      </c>
      <c r="BN54" s="20">
        <f t="shared" si="0"/>
        <v>0.016042780748663103</v>
      </c>
      <c r="BO54" s="20">
        <f t="shared" si="1"/>
        <v>0.05616711450117015</v>
      </c>
      <c r="BP54" s="16"/>
    </row>
    <row r="55" spans="2:68" ht="12">
      <c r="B55" s="27" t="s">
        <v>361</v>
      </c>
      <c r="C55" s="31">
        <v>44011</v>
      </c>
      <c r="D55" s="6" t="s">
        <v>71</v>
      </c>
      <c r="E55" s="19">
        <f t="shared" si="2"/>
        <v>29836</v>
      </c>
      <c r="F55" s="19">
        <f t="shared" si="3"/>
        <v>2307</v>
      </c>
      <c r="G55" s="20">
        <f t="shared" si="4"/>
        <v>0.07732269741252179</v>
      </c>
      <c r="H55" s="20"/>
      <c r="I55" s="7">
        <v>1994</v>
      </c>
      <c r="J55" s="7">
        <v>283</v>
      </c>
      <c r="K55" s="20">
        <f t="shared" si="5"/>
        <v>0.141925777331996</v>
      </c>
      <c r="L55" s="8">
        <v>1851</v>
      </c>
      <c r="M55" s="9">
        <v>269</v>
      </c>
      <c r="N55" s="20">
        <f t="shared" si="6"/>
        <v>0.14532685035116152</v>
      </c>
      <c r="O55" s="8">
        <v>1926</v>
      </c>
      <c r="P55" s="9">
        <v>249</v>
      </c>
      <c r="Q55" s="20">
        <f t="shared" si="7"/>
        <v>0.1292834890965732</v>
      </c>
      <c r="R55" s="13">
        <v>2463</v>
      </c>
      <c r="S55" s="9">
        <v>241</v>
      </c>
      <c r="T55" s="20">
        <f t="shared" si="8"/>
        <v>0.0978481526593585</v>
      </c>
      <c r="U55" s="22"/>
      <c r="V55" s="8">
        <v>3609</v>
      </c>
      <c r="W55" s="9">
        <v>440</v>
      </c>
      <c r="X55" s="20">
        <f t="shared" si="9"/>
        <v>0.12191742865059574</v>
      </c>
      <c r="Y55" s="8">
        <v>6413</v>
      </c>
      <c r="Z55" s="9">
        <v>531</v>
      </c>
      <c r="AA55" s="20">
        <f t="shared" si="10"/>
        <v>0.08280056135973803</v>
      </c>
      <c r="AB55" s="8">
        <v>5867</v>
      </c>
      <c r="AC55" s="9">
        <v>223</v>
      </c>
      <c r="AD55" s="20">
        <f t="shared" si="11"/>
        <v>0.03800920402249872</v>
      </c>
      <c r="AE55" s="22"/>
      <c r="AF55" s="8">
        <v>4072</v>
      </c>
      <c r="AG55" s="9">
        <v>63</v>
      </c>
      <c r="AH55" s="20">
        <f t="shared" si="12"/>
        <v>0.015471512770137525</v>
      </c>
      <c r="AI55" s="8">
        <v>1641</v>
      </c>
      <c r="AJ55" s="9">
        <v>8</v>
      </c>
      <c r="AK55" s="20">
        <f t="shared" si="13"/>
        <v>0.004875076173065204</v>
      </c>
      <c r="AL55" s="22"/>
      <c r="AM55" s="8">
        <f t="shared" si="14"/>
        <v>5771</v>
      </c>
      <c r="AN55" s="9">
        <f t="shared" si="15"/>
        <v>801</v>
      </c>
      <c r="AO55" s="20">
        <f t="shared" si="16"/>
        <v>0.1387974354531277</v>
      </c>
      <c r="AP55" s="13">
        <f t="shared" si="17"/>
        <v>24065</v>
      </c>
      <c r="AQ55" s="13">
        <f t="shared" si="18"/>
        <v>1506</v>
      </c>
      <c r="AR55" s="20">
        <f t="shared" si="19"/>
        <v>0.06258051111572824</v>
      </c>
      <c r="AS55" s="13">
        <f t="shared" si="20"/>
        <v>6072</v>
      </c>
      <c r="AT55" s="13">
        <f t="shared" si="21"/>
        <v>681</v>
      </c>
      <c r="AU55" s="20">
        <f t="shared" si="22"/>
        <v>0.11215415019762846</v>
      </c>
      <c r="AV55" s="8">
        <f t="shared" si="23"/>
        <v>12485</v>
      </c>
      <c r="AW55" s="9">
        <f t="shared" si="24"/>
        <v>1212</v>
      </c>
      <c r="AX55" s="20">
        <f t="shared" si="25"/>
        <v>0.09707649179014818</v>
      </c>
      <c r="AY55" s="8">
        <f t="shared" si="26"/>
        <v>11580</v>
      </c>
      <c r="AZ55" s="9">
        <f t="shared" si="27"/>
        <v>294</v>
      </c>
      <c r="BA55" s="20">
        <f t="shared" si="28"/>
        <v>0.02538860103626943</v>
      </c>
      <c r="BB55" s="47">
        <f t="shared" si="29"/>
        <v>3777</v>
      </c>
      <c r="BC55" s="47">
        <f t="shared" si="30"/>
        <v>518</v>
      </c>
      <c r="BD55" s="20">
        <f t="shared" si="31"/>
        <v>0.1371458829759068</v>
      </c>
      <c r="BE55" s="47">
        <f t="shared" si="32"/>
        <v>21602</v>
      </c>
      <c r="BF55" s="47">
        <f t="shared" si="33"/>
        <v>1265</v>
      </c>
      <c r="BG55" s="20">
        <f t="shared" si="34"/>
        <v>0.05855939264882881</v>
      </c>
      <c r="BH55" s="19">
        <f t="shared" si="35"/>
        <v>8234</v>
      </c>
      <c r="BI55" s="19">
        <f t="shared" si="36"/>
        <v>1042</v>
      </c>
      <c r="BJ55" s="20">
        <f t="shared" si="37"/>
        <v>0.12654845761476805</v>
      </c>
      <c r="BK55" s="19">
        <f t="shared" si="38"/>
        <v>10022</v>
      </c>
      <c r="BL55" s="19">
        <f t="shared" si="39"/>
        <v>971</v>
      </c>
      <c r="BM55" s="20">
        <f t="shared" si="40"/>
        <v>0.09688684893234883</v>
      </c>
      <c r="BN55" s="20">
        <f t="shared" si="0"/>
        <v>0.02538860103626943</v>
      </c>
      <c r="BO55" s="20">
        <f t="shared" si="1"/>
        <v>0.07732269741252179</v>
      </c>
      <c r="BP55" s="16"/>
    </row>
    <row r="56" spans="2:68" ht="12">
      <c r="B56" s="27" t="s">
        <v>361</v>
      </c>
      <c r="C56" s="31">
        <v>41011</v>
      </c>
      <c r="D56" s="6" t="s">
        <v>72</v>
      </c>
      <c r="E56" s="19">
        <f t="shared" si="2"/>
        <v>19253</v>
      </c>
      <c r="F56" s="19">
        <f t="shared" si="3"/>
        <v>3243</v>
      </c>
      <c r="G56" s="20">
        <f t="shared" si="4"/>
        <v>0.16844128187814886</v>
      </c>
      <c r="H56" s="20"/>
      <c r="I56" s="7">
        <v>1367</v>
      </c>
      <c r="J56" s="7">
        <v>453</v>
      </c>
      <c r="K56" s="20">
        <f t="shared" si="5"/>
        <v>0.33138258961228967</v>
      </c>
      <c r="L56" s="8">
        <v>1319</v>
      </c>
      <c r="M56" s="9">
        <v>474</v>
      </c>
      <c r="N56" s="20">
        <f t="shared" si="6"/>
        <v>0.3593631539044731</v>
      </c>
      <c r="O56" s="8">
        <v>1281</v>
      </c>
      <c r="P56" s="9">
        <v>388</v>
      </c>
      <c r="Q56" s="20">
        <f t="shared" si="7"/>
        <v>0.30288836846213896</v>
      </c>
      <c r="R56" s="13">
        <v>1463</v>
      </c>
      <c r="S56" s="9">
        <v>319</v>
      </c>
      <c r="T56" s="20">
        <f t="shared" si="8"/>
        <v>0.21804511278195488</v>
      </c>
      <c r="U56" s="22"/>
      <c r="V56" s="8">
        <v>2466</v>
      </c>
      <c r="W56" s="9">
        <v>483</v>
      </c>
      <c r="X56" s="20">
        <f t="shared" si="9"/>
        <v>0.19586374695863748</v>
      </c>
      <c r="Y56" s="8">
        <v>4281</v>
      </c>
      <c r="Z56" s="9">
        <v>791</v>
      </c>
      <c r="AA56" s="20">
        <f t="shared" si="10"/>
        <v>0.18476991357159542</v>
      </c>
      <c r="AB56" s="8">
        <v>3850</v>
      </c>
      <c r="AC56" s="9">
        <v>259</v>
      </c>
      <c r="AD56" s="20">
        <f t="shared" si="11"/>
        <v>0.06727272727272728</v>
      </c>
      <c r="AE56" s="22"/>
      <c r="AF56" s="8">
        <v>2256</v>
      </c>
      <c r="AG56" s="9">
        <v>66</v>
      </c>
      <c r="AH56" s="20">
        <f t="shared" si="12"/>
        <v>0.02925531914893617</v>
      </c>
      <c r="AI56" s="8">
        <v>970</v>
      </c>
      <c r="AJ56" s="9">
        <v>10</v>
      </c>
      <c r="AK56" s="20">
        <f t="shared" si="13"/>
        <v>0.010309278350515464</v>
      </c>
      <c r="AL56" s="22"/>
      <c r="AM56" s="8">
        <f t="shared" si="14"/>
        <v>3967</v>
      </c>
      <c r="AN56" s="9">
        <f t="shared" si="15"/>
        <v>1315</v>
      </c>
      <c r="AO56" s="20">
        <f t="shared" si="16"/>
        <v>0.3314847491807411</v>
      </c>
      <c r="AP56" s="13">
        <f t="shared" si="17"/>
        <v>15286</v>
      </c>
      <c r="AQ56" s="13">
        <f t="shared" si="18"/>
        <v>1928</v>
      </c>
      <c r="AR56" s="20">
        <f t="shared" si="19"/>
        <v>0.12612848357974618</v>
      </c>
      <c r="AS56" s="13">
        <f t="shared" si="20"/>
        <v>3929</v>
      </c>
      <c r="AT56" s="13">
        <f t="shared" si="21"/>
        <v>802</v>
      </c>
      <c r="AU56" s="20">
        <f t="shared" si="22"/>
        <v>0.20412318656146602</v>
      </c>
      <c r="AV56" s="8">
        <f t="shared" si="23"/>
        <v>8210</v>
      </c>
      <c r="AW56" s="9">
        <f t="shared" si="24"/>
        <v>1593</v>
      </c>
      <c r="AX56" s="20">
        <f t="shared" si="25"/>
        <v>0.19403166869671132</v>
      </c>
      <c r="AY56" s="8">
        <f t="shared" si="26"/>
        <v>7076</v>
      </c>
      <c r="AZ56" s="9">
        <f t="shared" si="27"/>
        <v>335</v>
      </c>
      <c r="BA56" s="20">
        <f t="shared" si="28"/>
        <v>0.04734313171283211</v>
      </c>
      <c r="BB56" s="47">
        <f t="shared" si="29"/>
        <v>2600</v>
      </c>
      <c r="BC56" s="47">
        <f t="shared" si="30"/>
        <v>862</v>
      </c>
      <c r="BD56" s="20">
        <f t="shared" si="31"/>
        <v>0.33153846153846156</v>
      </c>
      <c r="BE56" s="47">
        <f t="shared" si="32"/>
        <v>13823</v>
      </c>
      <c r="BF56" s="47">
        <f t="shared" si="33"/>
        <v>1609</v>
      </c>
      <c r="BG56" s="20">
        <f t="shared" si="34"/>
        <v>0.11640020256094914</v>
      </c>
      <c r="BH56" s="19">
        <f t="shared" si="35"/>
        <v>5430</v>
      </c>
      <c r="BI56" s="19">
        <f t="shared" si="36"/>
        <v>1634</v>
      </c>
      <c r="BJ56" s="20">
        <f t="shared" si="37"/>
        <v>0.3009208103130755</v>
      </c>
      <c r="BK56" s="19">
        <f t="shared" si="38"/>
        <v>6747</v>
      </c>
      <c r="BL56" s="19">
        <f t="shared" si="39"/>
        <v>1274</v>
      </c>
      <c r="BM56" s="20">
        <f t="shared" si="40"/>
        <v>0.18882466281310212</v>
      </c>
      <c r="BN56" s="20">
        <f t="shared" si="0"/>
        <v>0.04734313171283211</v>
      </c>
      <c r="BO56" s="20">
        <f t="shared" si="1"/>
        <v>0.16844128187814886</v>
      </c>
      <c r="BP56" s="16"/>
    </row>
    <row r="57" spans="2:68" ht="12">
      <c r="B57" s="27" t="s">
        <v>361</v>
      </c>
      <c r="C57" s="31">
        <v>42006</v>
      </c>
      <c r="D57" s="6" t="s">
        <v>73</v>
      </c>
      <c r="E57" s="19">
        <f t="shared" si="2"/>
        <v>44501</v>
      </c>
      <c r="F57" s="19">
        <f t="shared" si="3"/>
        <v>4262</v>
      </c>
      <c r="G57" s="20">
        <f t="shared" si="4"/>
        <v>0.09577312869373722</v>
      </c>
      <c r="H57" s="20"/>
      <c r="I57" s="7">
        <v>2766</v>
      </c>
      <c r="J57" s="7">
        <v>535</v>
      </c>
      <c r="K57" s="20">
        <f t="shared" si="5"/>
        <v>0.19342010122921185</v>
      </c>
      <c r="L57" s="8">
        <v>2692</v>
      </c>
      <c r="M57" s="9">
        <v>567</v>
      </c>
      <c r="N57" s="20">
        <f t="shared" si="6"/>
        <v>0.21062407132243685</v>
      </c>
      <c r="O57" s="8">
        <v>2807</v>
      </c>
      <c r="P57" s="9">
        <v>455</v>
      </c>
      <c r="Q57" s="20">
        <f t="shared" si="7"/>
        <v>0.16209476309226933</v>
      </c>
      <c r="R57" s="13">
        <v>3514</v>
      </c>
      <c r="S57" s="9">
        <v>461</v>
      </c>
      <c r="T57" s="20">
        <f t="shared" si="8"/>
        <v>0.13118952760387023</v>
      </c>
      <c r="U57" s="22"/>
      <c r="V57" s="8">
        <v>5389</v>
      </c>
      <c r="W57" s="9">
        <v>714</v>
      </c>
      <c r="X57" s="20">
        <f t="shared" si="9"/>
        <v>0.13249211356466878</v>
      </c>
      <c r="Y57" s="8">
        <v>9246</v>
      </c>
      <c r="Z57" s="9">
        <v>967</v>
      </c>
      <c r="AA57" s="20">
        <f t="shared" si="10"/>
        <v>0.1045857668180835</v>
      </c>
      <c r="AB57" s="8">
        <v>9594</v>
      </c>
      <c r="AC57" s="9">
        <v>415</v>
      </c>
      <c r="AD57" s="20">
        <f t="shared" si="11"/>
        <v>0.043256201792787156</v>
      </c>
      <c r="AE57" s="22"/>
      <c r="AF57" s="8">
        <v>6022</v>
      </c>
      <c r="AG57" s="9">
        <v>128</v>
      </c>
      <c r="AH57" s="20">
        <f t="shared" si="12"/>
        <v>0.021255396878113585</v>
      </c>
      <c r="AI57" s="8">
        <v>2471</v>
      </c>
      <c r="AJ57" s="9">
        <v>20</v>
      </c>
      <c r="AK57" s="20">
        <f t="shared" si="13"/>
        <v>0.008093889113719142</v>
      </c>
      <c r="AL57" s="22"/>
      <c r="AM57" s="8">
        <f t="shared" si="14"/>
        <v>8265</v>
      </c>
      <c r="AN57" s="9">
        <f t="shared" si="15"/>
        <v>1557</v>
      </c>
      <c r="AO57" s="20">
        <f t="shared" si="16"/>
        <v>0.18838475499092558</v>
      </c>
      <c r="AP57" s="13">
        <f t="shared" si="17"/>
        <v>36236</v>
      </c>
      <c r="AQ57" s="13">
        <f t="shared" si="18"/>
        <v>2705</v>
      </c>
      <c r="AR57" s="20">
        <f t="shared" si="19"/>
        <v>0.07464951981454906</v>
      </c>
      <c r="AS57" s="13">
        <f t="shared" si="20"/>
        <v>8903</v>
      </c>
      <c r="AT57" s="13">
        <f t="shared" si="21"/>
        <v>1175</v>
      </c>
      <c r="AU57" s="20">
        <f t="shared" si="22"/>
        <v>0.13197798494889362</v>
      </c>
      <c r="AV57" s="8">
        <f t="shared" si="23"/>
        <v>18149</v>
      </c>
      <c r="AW57" s="9">
        <f t="shared" si="24"/>
        <v>2142</v>
      </c>
      <c r="AX57" s="20">
        <f t="shared" si="25"/>
        <v>0.11802303157198744</v>
      </c>
      <c r="AY57" s="8">
        <f t="shared" si="26"/>
        <v>18087</v>
      </c>
      <c r="AZ57" s="9">
        <f t="shared" si="27"/>
        <v>563</v>
      </c>
      <c r="BA57" s="20">
        <f t="shared" si="28"/>
        <v>0.0311273290208437</v>
      </c>
      <c r="BB57" s="47">
        <f t="shared" si="29"/>
        <v>5499</v>
      </c>
      <c r="BC57" s="47">
        <f t="shared" si="30"/>
        <v>1022</v>
      </c>
      <c r="BD57" s="20">
        <f t="shared" si="31"/>
        <v>0.18585197308601564</v>
      </c>
      <c r="BE57" s="47">
        <f t="shared" si="32"/>
        <v>32722</v>
      </c>
      <c r="BF57" s="47">
        <f t="shared" si="33"/>
        <v>2244</v>
      </c>
      <c r="BG57" s="20">
        <f t="shared" si="34"/>
        <v>0.06857771529857588</v>
      </c>
      <c r="BH57" s="19">
        <f t="shared" si="35"/>
        <v>11779</v>
      </c>
      <c r="BI57" s="19">
        <f t="shared" si="36"/>
        <v>2018</v>
      </c>
      <c r="BJ57" s="20">
        <f t="shared" si="37"/>
        <v>0.1713218439595891</v>
      </c>
      <c r="BK57" s="19">
        <f t="shared" si="38"/>
        <v>14635</v>
      </c>
      <c r="BL57" s="19">
        <f t="shared" si="39"/>
        <v>1681</v>
      </c>
      <c r="BM57" s="20">
        <f t="shared" si="40"/>
        <v>0.11486163307140417</v>
      </c>
      <c r="BN57" s="20">
        <f t="shared" si="0"/>
        <v>0.0311273290208437</v>
      </c>
      <c r="BO57" s="20">
        <f t="shared" si="1"/>
        <v>0.09577312869373722</v>
      </c>
      <c r="BP57" s="16"/>
    </row>
    <row r="58" spans="2:68" ht="12">
      <c r="B58" s="27" t="s">
        <v>360</v>
      </c>
      <c r="C58" s="31">
        <v>37002</v>
      </c>
      <c r="D58" s="6" t="s">
        <v>74</v>
      </c>
      <c r="E58" s="19">
        <f t="shared" si="2"/>
        <v>8351</v>
      </c>
      <c r="F58" s="19">
        <f t="shared" si="3"/>
        <v>447</v>
      </c>
      <c r="G58" s="20">
        <f t="shared" si="4"/>
        <v>0.05352652376960843</v>
      </c>
      <c r="H58" s="20"/>
      <c r="I58" s="7">
        <v>544</v>
      </c>
      <c r="J58" s="7">
        <v>58</v>
      </c>
      <c r="K58" s="20">
        <f t="shared" si="5"/>
        <v>0.10661764705882353</v>
      </c>
      <c r="L58" s="8">
        <v>617</v>
      </c>
      <c r="M58" s="9">
        <v>52</v>
      </c>
      <c r="N58" s="20">
        <f t="shared" si="6"/>
        <v>0.08427876823338736</v>
      </c>
      <c r="O58" s="8">
        <v>577</v>
      </c>
      <c r="P58" s="9">
        <v>46</v>
      </c>
      <c r="Q58" s="20">
        <f t="shared" si="7"/>
        <v>0.07972270363951472</v>
      </c>
      <c r="R58" s="13">
        <v>668</v>
      </c>
      <c r="S58" s="9">
        <v>40</v>
      </c>
      <c r="T58" s="20">
        <f t="shared" si="8"/>
        <v>0.059880239520958084</v>
      </c>
      <c r="U58" s="22"/>
      <c r="V58" s="8">
        <v>985</v>
      </c>
      <c r="W58" s="9">
        <v>89</v>
      </c>
      <c r="X58" s="20">
        <f t="shared" si="9"/>
        <v>0.09035532994923857</v>
      </c>
      <c r="Y58" s="8">
        <v>1869</v>
      </c>
      <c r="Z58" s="9">
        <v>109</v>
      </c>
      <c r="AA58" s="20">
        <f t="shared" si="10"/>
        <v>0.05831995719636169</v>
      </c>
      <c r="AB58" s="8">
        <v>1541</v>
      </c>
      <c r="AC58" s="9">
        <v>38</v>
      </c>
      <c r="AD58" s="20">
        <f t="shared" si="11"/>
        <v>0.02465931213497729</v>
      </c>
      <c r="AE58" s="22"/>
      <c r="AF58" s="8">
        <v>1002</v>
      </c>
      <c r="AG58" s="9">
        <v>13</v>
      </c>
      <c r="AH58" s="20">
        <f t="shared" si="12"/>
        <v>0.012974051896207584</v>
      </c>
      <c r="AI58" s="8">
        <v>548</v>
      </c>
      <c r="AJ58" s="9">
        <v>2</v>
      </c>
      <c r="AK58" s="20">
        <f t="shared" si="13"/>
        <v>0.0036496350364963502</v>
      </c>
      <c r="AL58" s="22"/>
      <c r="AM58" s="8">
        <f t="shared" si="14"/>
        <v>1738</v>
      </c>
      <c r="AN58" s="9">
        <f t="shared" si="15"/>
        <v>156</v>
      </c>
      <c r="AO58" s="20">
        <f t="shared" si="16"/>
        <v>0.08975834292289989</v>
      </c>
      <c r="AP58" s="13">
        <f t="shared" si="17"/>
        <v>6613</v>
      </c>
      <c r="AQ58" s="13">
        <f t="shared" si="18"/>
        <v>291</v>
      </c>
      <c r="AR58" s="20">
        <f t="shared" si="19"/>
        <v>0.04400423408437925</v>
      </c>
      <c r="AS58" s="13">
        <f t="shared" si="20"/>
        <v>1653</v>
      </c>
      <c r="AT58" s="13">
        <f t="shared" si="21"/>
        <v>129</v>
      </c>
      <c r="AU58" s="20">
        <f t="shared" si="22"/>
        <v>0.0780399274047187</v>
      </c>
      <c r="AV58" s="8">
        <f t="shared" si="23"/>
        <v>3522</v>
      </c>
      <c r="AW58" s="9">
        <f t="shared" si="24"/>
        <v>238</v>
      </c>
      <c r="AX58" s="20">
        <f t="shared" si="25"/>
        <v>0.06757524134014764</v>
      </c>
      <c r="AY58" s="8">
        <f t="shared" si="26"/>
        <v>3091</v>
      </c>
      <c r="AZ58" s="9">
        <f t="shared" si="27"/>
        <v>53</v>
      </c>
      <c r="BA58" s="20">
        <f t="shared" si="28"/>
        <v>0.017146554513102555</v>
      </c>
      <c r="BB58" s="47">
        <f t="shared" si="29"/>
        <v>1194</v>
      </c>
      <c r="BC58" s="47">
        <f t="shared" si="30"/>
        <v>98</v>
      </c>
      <c r="BD58" s="20">
        <f t="shared" si="31"/>
        <v>0.08207705192629816</v>
      </c>
      <c r="BE58" s="47">
        <f t="shared" si="32"/>
        <v>5945</v>
      </c>
      <c r="BF58" s="47">
        <f t="shared" si="33"/>
        <v>251</v>
      </c>
      <c r="BG58" s="20">
        <f t="shared" si="34"/>
        <v>0.04222035323801514</v>
      </c>
      <c r="BH58" s="19">
        <f t="shared" si="35"/>
        <v>2406</v>
      </c>
      <c r="BI58" s="19">
        <f t="shared" si="36"/>
        <v>196</v>
      </c>
      <c r="BJ58" s="20">
        <f t="shared" si="37"/>
        <v>0.08146300914380715</v>
      </c>
      <c r="BK58" s="19">
        <f t="shared" si="38"/>
        <v>2854</v>
      </c>
      <c r="BL58" s="19">
        <f t="shared" si="39"/>
        <v>198</v>
      </c>
      <c r="BM58" s="20">
        <f t="shared" si="40"/>
        <v>0.06937631394533987</v>
      </c>
      <c r="BN58" s="20">
        <f t="shared" si="0"/>
        <v>0.017146554513102555</v>
      </c>
      <c r="BO58" s="20">
        <f t="shared" si="1"/>
        <v>0.05352652376960843</v>
      </c>
      <c r="BP58" s="16"/>
    </row>
    <row r="59" spans="2:68" ht="12">
      <c r="B59" s="27" t="s">
        <v>358</v>
      </c>
      <c r="C59" s="31">
        <v>13006</v>
      </c>
      <c r="D59" s="6" t="s">
        <v>75</v>
      </c>
      <c r="E59" s="19">
        <f t="shared" si="2"/>
        <v>9295</v>
      </c>
      <c r="F59" s="19">
        <f t="shared" si="3"/>
        <v>998</v>
      </c>
      <c r="G59" s="20">
        <f t="shared" si="4"/>
        <v>0.10736955352339968</v>
      </c>
      <c r="H59" s="20"/>
      <c r="I59" s="7">
        <v>649</v>
      </c>
      <c r="J59" s="7">
        <v>106</v>
      </c>
      <c r="K59" s="20">
        <f t="shared" si="5"/>
        <v>0.1633281972265023</v>
      </c>
      <c r="L59" s="8">
        <v>598</v>
      </c>
      <c r="M59" s="9">
        <v>116</v>
      </c>
      <c r="N59" s="20">
        <f t="shared" si="6"/>
        <v>0.1939799331103679</v>
      </c>
      <c r="O59" s="8">
        <v>606</v>
      </c>
      <c r="P59" s="9">
        <v>105</v>
      </c>
      <c r="Q59" s="20">
        <f t="shared" si="7"/>
        <v>0.17326732673267325</v>
      </c>
      <c r="R59" s="13">
        <v>704</v>
      </c>
      <c r="S59" s="9">
        <v>90</v>
      </c>
      <c r="T59" s="20">
        <f t="shared" si="8"/>
        <v>0.1278409090909091</v>
      </c>
      <c r="U59" s="22"/>
      <c r="V59" s="8">
        <v>1159</v>
      </c>
      <c r="W59" s="9">
        <v>145</v>
      </c>
      <c r="X59" s="20">
        <f t="shared" si="9"/>
        <v>0.12510785159620363</v>
      </c>
      <c r="Y59" s="8">
        <v>2036</v>
      </c>
      <c r="Z59" s="9">
        <v>234</v>
      </c>
      <c r="AA59" s="20">
        <f t="shared" si="10"/>
        <v>0.11493123772102161</v>
      </c>
      <c r="AB59" s="8">
        <v>1890</v>
      </c>
      <c r="AC59" s="9">
        <v>131</v>
      </c>
      <c r="AD59" s="20">
        <f t="shared" si="11"/>
        <v>0.06931216931216931</v>
      </c>
      <c r="AE59" s="22"/>
      <c r="AF59" s="8">
        <v>1225</v>
      </c>
      <c r="AG59" s="9">
        <v>58</v>
      </c>
      <c r="AH59" s="20">
        <f t="shared" si="12"/>
        <v>0.0473469387755102</v>
      </c>
      <c r="AI59" s="8">
        <v>428</v>
      </c>
      <c r="AJ59" s="9">
        <v>13</v>
      </c>
      <c r="AK59" s="20">
        <f t="shared" si="13"/>
        <v>0.030373831775700934</v>
      </c>
      <c r="AL59" s="22"/>
      <c r="AM59" s="8">
        <f t="shared" si="14"/>
        <v>1853</v>
      </c>
      <c r="AN59" s="9">
        <f t="shared" si="15"/>
        <v>327</v>
      </c>
      <c r="AO59" s="20">
        <f t="shared" si="16"/>
        <v>0.17647058823529413</v>
      </c>
      <c r="AP59" s="13">
        <f t="shared" si="17"/>
        <v>7442</v>
      </c>
      <c r="AQ59" s="13">
        <f t="shared" si="18"/>
        <v>671</v>
      </c>
      <c r="AR59" s="20">
        <f t="shared" si="19"/>
        <v>0.09016393442622951</v>
      </c>
      <c r="AS59" s="13">
        <f t="shared" si="20"/>
        <v>1863</v>
      </c>
      <c r="AT59" s="13">
        <f t="shared" si="21"/>
        <v>235</v>
      </c>
      <c r="AU59" s="20">
        <f t="shared" si="22"/>
        <v>0.1261406333870102</v>
      </c>
      <c r="AV59" s="8">
        <f t="shared" si="23"/>
        <v>3899</v>
      </c>
      <c r="AW59" s="9">
        <f t="shared" si="24"/>
        <v>469</v>
      </c>
      <c r="AX59" s="20">
        <f t="shared" si="25"/>
        <v>0.12028725314183124</v>
      </c>
      <c r="AY59" s="8">
        <f t="shared" si="26"/>
        <v>3543</v>
      </c>
      <c r="AZ59" s="9">
        <f t="shared" si="27"/>
        <v>202</v>
      </c>
      <c r="BA59" s="20">
        <f t="shared" si="28"/>
        <v>0.05701383008749647</v>
      </c>
      <c r="BB59" s="47">
        <f t="shared" si="29"/>
        <v>1204</v>
      </c>
      <c r="BC59" s="47">
        <f t="shared" si="30"/>
        <v>221</v>
      </c>
      <c r="BD59" s="20">
        <f t="shared" si="31"/>
        <v>0.18355481727574752</v>
      </c>
      <c r="BE59" s="47">
        <f t="shared" si="32"/>
        <v>6738</v>
      </c>
      <c r="BF59" s="47">
        <f t="shared" si="33"/>
        <v>581</v>
      </c>
      <c r="BG59" s="20">
        <f t="shared" si="34"/>
        <v>0.08622736717126744</v>
      </c>
      <c r="BH59" s="19">
        <f t="shared" si="35"/>
        <v>2557</v>
      </c>
      <c r="BI59" s="19">
        <f t="shared" si="36"/>
        <v>417</v>
      </c>
      <c r="BJ59" s="20">
        <f t="shared" si="37"/>
        <v>0.1630817364098553</v>
      </c>
      <c r="BK59" s="19">
        <f t="shared" si="38"/>
        <v>3195</v>
      </c>
      <c r="BL59" s="19">
        <f t="shared" si="39"/>
        <v>379</v>
      </c>
      <c r="BM59" s="20">
        <f t="shared" si="40"/>
        <v>0.11862284820031299</v>
      </c>
      <c r="BN59" s="20">
        <f t="shared" si="0"/>
        <v>0.05701383008749647</v>
      </c>
      <c r="BO59" s="20">
        <f t="shared" si="1"/>
        <v>0.10736955352339968</v>
      </c>
      <c r="BP59" s="16"/>
    </row>
    <row r="60" spans="2:68" ht="12">
      <c r="B60" s="27" t="s">
        <v>361</v>
      </c>
      <c r="C60" s="31">
        <v>44013</v>
      </c>
      <c r="D60" s="6" t="s">
        <v>76</v>
      </c>
      <c r="E60" s="19">
        <f t="shared" si="2"/>
        <v>17844</v>
      </c>
      <c r="F60" s="19">
        <f t="shared" si="3"/>
        <v>1663</v>
      </c>
      <c r="G60" s="20">
        <f t="shared" si="4"/>
        <v>0.09319659269222147</v>
      </c>
      <c r="H60" s="20"/>
      <c r="I60" s="7">
        <v>1139</v>
      </c>
      <c r="J60" s="7">
        <v>217</v>
      </c>
      <c r="K60" s="20">
        <f t="shared" si="5"/>
        <v>0.19051799824407376</v>
      </c>
      <c r="L60" s="8">
        <v>1137</v>
      </c>
      <c r="M60" s="9">
        <v>227</v>
      </c>
      <c r="N60" s="20">
        <f t="shared" si="6"/>
        <v>0.1996481970096746</v>
      </c>
      <c r="O60" s="8">
        <v>1099</v>
      </c>
      <c r="P60" s="9">
        <v>164</v>
      </c>
      <c r="Q60" s="20">
        <f t="shared" si="7"/>
        <v>0.1492265696087352</v>
      </c>
      <c r="R60" s="13">
        <v>1515</v>
      </c>
      <c r="S60" s="9">
        <v>179</v>
      </c>
      <c r="T60" s="20">
        <f t="shared" si="8"/>
        <v>0.11815181518151815</v>
      </c>
      <c r="U60" s="22"/>
      <c r="V60" s="8">
        <v>1930</v>
      </c>
      <c r="W60" s="9">
        <v>282</v>
      </c>
      <c r="X60" s="20">
        <f t="shared" si="9"/>
        <v>0.1461139896373057</v>
      </c>
      <c r="Y60" s="8">
        <v>3610</v>
      </c>
      <c r="Z60" s="9">
        <v>372</v>
      </c>
      <c r="AA60" s="20">
        <f t="shared" si="10"/>
        <v>0.10304709141274238</v>
      </c>
      <c r="AB60" s="8">
        <v>3806</v>
      </c>
      <c r="AC60" s="9">
        <v>150</v>
      </c>
      <c r="AD60" s="20">
        <f t="shared" si="11"/>
        <v>0.0394114555964267</v>
      </c>
      <c r="AE60" s="22"/>
      <c r="AF60" s="8">
        <v>2596</v>
      </c>
      <c r="AG60" s="9">
        <v>62</v>
      </c>
      <c r="AH60" s="20">
        <f t="shared" si="12"/>
        <v>0.023882896764252697</v>
      </c>
      <c r="AI60" s="8">
        <v>1012</v>
      </c>
      <c r="AJ60" s="9">
        <v>10</v>
      </c>
      <c r="AK60" s="20">
        <f t="shared" si="13"/>
        <v>0.009881422924901186</v>
      </c>
      <c r="AL60" s="22"/>
      <c r="AM60" s="8">
        <f t="shared" si="14"/>
        <v>3375</v>
      </c>
      <c r="AN60" s="9">
        <f t="shared" si="15"/>
        <v>608</v>
      </c>
      <c r="AO60" s="20">
        <f t="shared" si="16"/>
        <v>0.18014814814814814</v>
      </c>
      <c r="AP60" s="13">
        <f t="shared" si="17"/>
        <v>14469</v>
      </c>
      <c r="AQ60" s="13">
        <f t="shared" si="18"/>
        <v>1055</v>
      </c>
      <c r="AR60" s="20">
        <f t="shared" si="19"/>
        <v>0.07291450687677102</v>
      </c>
      <c r="AS60" s="13">
        <f t="shared" si="20"/>
        <v>3445</v>
      </c>
      <c r="AT60" s="13">
        <f t="shared" si="21"/>
        <v>461</v>
      </c>
      <c r="AU60" s="20">
        <f t="shared" si="22"/>
        <v>0.13381712626995645</v>
      </c>
      <c r="AV60" s="8">
        <f t="shared" si="23"/>
        <v>7055</v>
      </c>
      <c r="AW60" s="9">
        <f t="shared" si="24"/>
        <v>833</v>
      </c>
      <c r="AX60" s="20">
        <f t="shared" si="25"/>
        <v>0.1180722891566265</v>
      </c>
      <c r="AY60" s="8">
        <f t="shared" si="26"/>
        <v>7414</v>
      </c>
      <c r="AZ60" s="9">
        <f t="shared" si="27"/>
        <v>222</v>
      </c>
      <c r="BA60" s="20">
        <f t="shared" si="28"/>
        <v>0.029943350418127866</v>
      </c>
      <c r="BB60" s="47">
        <f t="shared" si="29"/>
        <v>2236</v>
      </c>
      <c r="BC60" s="47">
        <f t="shared" si="30"/>
        <v>391</v>
      </c>
      <c r="BD60" s="20">
        <f t="shared" si="31"/>
        <v>0.17486583184257604</v>
      </c>
      <c r="BE60" s="47">
        <f t="shared" si="32"/>
        <v>12954</v>
      </c>
      <c r="BF60" s="47">
        <f t="shared" si="33"/>
        <v>876</v>
      </c>
      <c r="BG60" s="20">
        <f t="shared" si="34"/>
        <v>0.06762389995368226</v>
      </c>
      <c r="BH60" s="19">
        <f t="shared" si="35"/>
        <v>4890</v>
      </c>
      <c r="BI60" s="19">
        <f t="shared" si="36"/>
        <v>787</v>
      </c>
      <c r="BJ60" s="20">
        <f t="shared" si="37"/>
        <v>0.16094069529652352</v>
      </c>
      <c r="BK60" s="19">
        <f t="shared" si="38"/>
        <v>5540</v>
      </c>
      <c r="BL60" s="19">
        <f t="shared" si="39"/>
        <v>654</v>
      </c>
      <c r="BM60" s="20">
        <f t="shared" si="40"/>
        <v>0.11805054151624549</v>
      </c>
      <c r="BN60" s="20">
        <f t="shared" si="0"/>
        <v>0.029943350418127866</v>
      </c>
      <c r="BO60" s="20">
        <f t="shared" si="1"/>
        <v>0.09319659269222147</v>
      </c>
      <c r="BP60" s="16"/>
    </row>
    <row r="61" spans="2:68" ht="12">
      <c r="B61" s="27" t="s">
        <v>362</v>
      </c>
      <c r="C61" s="31">
        <v>71011</v>
      </c>
      <c r="D61" s="6" t="s">
        <v>77</v>
      </c>
      <c r="E61" s="19">
        <f t="shared" si="2"/>
        <v>18597</v>
      </c>
      <c r="F61" s="19">
        <f t="shared" si="3"/>
        <v>2247</v>
      </c>
      <c r="G61" s="20">
        <f t="shared" si="4"/>
        <v>0.12082593966768834</v>
      </c>
      <c r="H61" s="20"/>
      <c r="I61" s="7">
        <v>1108</v>
      </c>
      <c r="J61" s="7">
        <v>247</v>
      </c>
      <c r="K61" s="20">
        <f t="shared" si="5"/>
        <v>0.22292418772563177</v>
      </c>
      <c r="L61" s="8">
        <v>1165</v>
      </c>
      <c r="M61" s="9">
        <v>219</v>
      </c>
      <c r="N61" s="20">
        <f t="shared" si="6"/>
        <v>0.18798283261802576</v>
      </c>
      <c r="O61" s="8">
        <v>1217</v>
      </c>
      <c r="P61" s="9">
        <v>172</v>
      </c>
      <c r="Q61" s="20">
        <f t="shared" si="7"/>
        <v>0.14133114215283485</v>
      </c>
      <c r="R61" s="13">
        <v>1444</v>
      </c>
      <c r="S61" s="9">
        <v>270</v>
      </c>
      <c r="T61" s="20">
        <f t="shared" si="8"/>
        <v>0.18698060941828254</v>
      </c>
      <c r="U61" s="22"/>
      <c r="V61" s="8">
        <v>2387</v>
      </c>
      <c r="W61" s="9">
        <v>496</v>
      </c>
      <c r="X61" s="20">
        <f t="shared" si="9"/>
        <v>0.2077922077922078</v>
      </c>
      <c r="Y61" s="8">
        <v>4097</v>
      </c>
      <c r="Z61" s="9">
        <v>486</v>
      </c>
      <c r="AA61" s="20">
        <f t="shared" si="10"/>
        <v>0.11862338296314376</v>
      </c>
      <c r="AB61" s="8">
        <v>4028</v>
      </c>
      <c r="AC61" s="9">
        <v>280</v>
      </c>
      <c r="AD61" s="20">
        <f t="shared" si="11"/>
        <v>0.06951340615690169</v>
      </c>
      <c r="AE61" s="22"/>
      <c r="AF61" s="8">
        <v>2429</v>
      </c>
      <c r="AG61" s="9">
        <v>64</v>
      </c>
      <c r="AH61" s="20">
        <f t="shared" si="12"/>
        <v>0.026348291477974475</v>
      </c>
      <c r="AI61" s="8">
        <v>722</v>
      </c>
      <c r="AJ61" s="9">
        <v>13</v>
      </c>
      <c r="AK61" s="20">
        <f t="shared" si="13"/>
        <v>0.018005540166204988</v>
      </c>
      <c r="AL61" s="22"/>
      <c r="AM61" s="8">
        <f t="shared" si="14"/>
        <v>3490</v>
      </c>
      <c r="AN61" s="9">
        <f t="shared" si="15"/>
        <v>638</v>
      </c>
      <c r="AO61" s="20">
        <f t="shared" si="16"/>
        <v>0.1828080229226361</v>
      </c>
      <c r="AP61" s="13">
        <f t="shared" si="17"/>
        <v>15107</v>
      </c>
      <c r="AQ61" s="13">
        <f t="shared" si="18"/>
        <v>1609</v>
      </c>
      <c r="AR61" s="20">
        <f t="shared" si="19"/>
        <v>0.10650691732309525</v>
      </c>
      <c r="AS61" s="13">
        <f t="shared" si="20"/>
        <v>3831</v>
      </c>
      <c r="AT61" s="13">
        <f t="shared" si="21"/>
        <v>766</v>
      </c>
      <c r="AU61" s="20">
        <f t="shared" si="22"/>
        <v>0.19994779430957973</v>
      </c>
      <c r="AV61" s="8">
        <f t="shared" si="23"/>
        <v>7928</v>
      </c>
      <c r="AW61" s="9">
        <f t="shared" si="24"/>
        <v>1252</v>
      </c>
      <c r="AX61" s="20">
        <f t="shared" si="25"/>
        <v>0.1579212916246216</v>
      </c>
      <c r="AY61" s="8">
        <f t="shared" si="26"/>
        <v>7179</v>
      </c>
      <c r="AZ61" s="9">
        <f t="shared" si="27"/>
        <v>357</v>
      </c>
      <c r="BA61" s="20">
        <f t="shared" si="28"/>
        <v>0.04972837442540744</v>
      </c>
      <c r="BB61" s="47">
        <f t="shared" si="29"/>
        <v>2382</v>
      </c>
      <c r="BC61" s="47">
        <f t="shared" si="30"/>
        <v>391</v>
      </c>
      <c r="BD61" s="20">
        <f t="shared" si="31"/>
        <v>0.16414777497900923</v>
      </c>
      <c r="BE61" s="47">
        <f t="shared" si="32"/>
        <v>13663</v>
      </c>
      <c r="BF61" s="47">
        <f t="shared" si="33"/>
        <v>1339</v>
      </c>
      <c r="BG61" s="20">
        <f t="shared" si="34"/>
        <v>0.09800190294957184</v>
      </c>
      <c r="BH61" s="19">
        <f t="shared" si="35"/>
        <v>4934</v>
      </c>
      <c r="BI61" s="19">
        <f t="shared" si="36"/>
        <v>908</v>
      </c>
      <c r="BJ61" s="20">
        <f t="shared" si="37"/>
        <v>0.18402918524523712</v>
      </c>
      <c r="BK61" s="19">
        <f t="shared" si="38"/>
        <v>6484</v>
      </c>
      <c r="BL61" s="19">
        <f t="shared" si="39"/>
        <v>982</v>
      </c>
      <c r="BM61" s="20">
        <f t="shared" si="40"/>
        <v>0.1514497223935842</v>
      </c>
      <c r="BN61" s="20">
        <f t="shared" si="0"/>
        <v>0.04972837442540744</v>
      </c>
      <c r="BO61" s="20">
        <f t="shared" si="1"/>
        <v>0.12082593966768834</v>
      </c>
      <c r="BP61" s="16"/>
    </row>
    <row r="62" spans="2:68" ht="12">
      <c r="B62" s="27" t="s">
        <v>359</v>
      </c>
      <c r="C62" s="31">
        <v>24020</v>
      </c>
      <c r="D62" s="6" t="s">
        <v>78</v>
      </c>
      <c r="E62" s="19">
        <f t="shared" si="2"/>
        <v>23327</v>
      </c>
      <c r="F62" s="19">
        <f t="shared" si="3"/>
        <v>3509</v>
      </c>
      <c r="G62" s="20">
        <f t="shared" si="4"/>
        <v>0.15042654434775155</v>
      </c>
      <c r="H62" s="20"/>
      <c r="I62" s="7">
        <v>1380</v>
      </c>
      <c r="J62" s="7">
        <v>425</v>
      </c>
      <c r="K62" s="20">
        <f t="shared" si="5"/>
        <v>0.3079710144927536</v>
      </c>
      <c r="L62" s="8">
        <v>1334</v>
      </c>
      <c r="M62" s="9">
        <v>389</v>
      </c>
      <c r="N62" s="20">
        <f t="shared" si="6"/>
        <v>0.29160419790104947</v>
      </c>
      <c r="O62" s="8">
        <v>1390</v>
      </c>
      <c r="P62" s="9">
        <v>353</v>
      </c>
      <c r="Q62" s="20">
        <f t="shared" si="7"/>
        <v>0.2539568345323741</v>
      </c>
      <c r="R62" s="13">
        <v>1773</v>
      </c>
      <c r="S62" s="9">
        <v>371</v>
      </c>
      <c r="T62" s="20">
        <f t="shared" si="8"/>
        <v>0.2092498589960519</v>
      </c>
      <c r="U62" s="22"/>
      <c r="V62" s="8">
        <v>2824</v>
      </c>
      <c r="W62" s="9">
        <v>670</v>
      </c>
      <c r="X62" s="20">
        <f t="shared" si="9"/>
        <v>0.23725212464589235</v>
      </c>
      <c r="Y62" s="8">
        <v>4908</v>
      </c>
      <c r="Z62" s="9">
        <v>800</v>
      </c>
      <c r="AA62" s="20">
        <f t="shared" si="10"/>
        <v>0.16299918500407498</v>
      </c>
      <c r="AB62" s="8">
        <v>5041</v>
      </c>
      <c r="AC62" s="9">
        <v>383</v>
      </c>
      <c r="AD62" s="20">
        <f t="shared" si="11"/>
        <v>0.0759769886927197</v>
      </c>
      <c r="AE62" s="22"/>
      <c r="AF62" s="8">
        <v>3399</v>
      </c>
      <c r="AG62" s="9">
        <v>104</v>
      </c>
      <c r="AH62" s="20">
        <f t="shared" si="12"/>
        <v>0.030597234480729627</v>
      </c>
      <c r="AI62" s="8">
        <v>1278</v>
      </c>
      <c r="AJ62" s="9">
        <v>14</v>
      </c>
      <c r="AK62" s="20">
        <f t="shared" si="13"/>
        <v>0.010954616588419406</v>
      </c>
      <c r="AL62" s="22"/>
      <c r="AM62" s="8">
        <f t="shared" si="14"/>
        <v>4104</v>
      </c>
      <c r="AN62" s="9">
        <f t="shared" si="15"/>
        <v>1167</v>
      </c>
      <c r="AO62" s="20">
        <f t="shared" si="16"/>
        <v>0.2843567251461988</v>
      </c>
      <c r="AP62" s="13">
        <f t="shared" si="17"/>
        <v>19223</v>
      </c>
      <c r="AQ62" s="13">
        <f t="shared" si="18"/>
        <v>2342</v>
      </c>
      <c r="AR62" s="20">
        <f t="shared" si="19"/>
        <v>0.12183322062113093</v>
      </c>
      <c r="AS62" s="13">
        <f t="shared" si="20"/>
        <v>4597</v>
      </c>
      <c r="AT62" s="13">
        <f t="shared" si="21"/>
        <v>1041</v>
      </c>
      <c r="AU62" s="20">
        <f t="shared" si="22"/>
        <v>0.2264520339351751</v>
      </c>
      <c r="AV62" s="8">
        <f t="shared" si="23"/>
        <v>9505</v>
      </c>
      <c r="AW62" s="9">
        <f t="shared" si="24"/>
        <v>1841</v>
      </c>
      <c r="AX62" s="20">
        <f t="shared" si="25"/>
        <v>0.19368753287743293</v>
      </c>
      <c r="AY62" s="8">
        <f t="shared" si="26"/>
        <v>9718</v>
      </c>
      <c r="AZ62" s="9">
        <f t="shared" si="27"/>
        <v>501</v>
      </c>
      <c r="BA62" s="20">
        <f t="shared" si="28"/>
        <v>0.05155381765795431</v>
      </c>
      <c r="BB62" s="47">
        <f t="shared" si="29"/>
        <v>2724</v>
      </c>
      <c r="BC62" s="47">
        <f t="shared" si="30"/>
        <v>742</v>
      </c>
      <c r="BD62" s="20">
        <f t="shared" si="31"/>
        <v>0.2723935389133627</v>
      </c>
      <c r="BE62" s="47">
        <f t="shared" si="32"/>
        <v>17450</v>
      </c>
      <c r="BF62" s="47">
        <f t="shared" si="33"/>
        <v>1971</v>
      </c>
      <c r="BG62" s="20">
        <f t="shared" si="34"/>
        <v>0.11295128939828081</v>
      </c>
      <c r="BH62" s="19">
        <f t="shared" si="35"/>
        <v>5877</v>
      </c>
      <c r="BI62" s="19">
        <f t="shared" si="36"/>
        <v>1538</v>
      </c>
      <c r="BJ62" s="20">
        <f t="shared" si="37"/>
        <v>0.2616981453122341</v>
      </c>
      <c r="BK62" s="19">
        <f t="shared" si="38"/>
        <v>7732</v>
      </c>
      <c r="BL62" s="19">
        <f t="shared" si="39"/>
        <v>1470</v>
      </c>
      <c r="BM62" s="20">
        <f t="shared" si="40"/>
        <v>0.1901189860320745</v>
      </c>
      <c r="BN62" s="20">
        <f t="shared" si="0"/>
        <v>0.05155381765795431</v>
      </c>
      <c r="BO62" s="20">
        <f t="shared" si="1"/>
        <v>0.15042654434775155</v>
      </c>
      <c r="BP62" s="16"/>
    </row>
    <row r="63" spans="2:68" ht="12">
      <c r="B63" s="27" t="s">
        <v>360</v>
      </c>
      <c r="C63" s="31">
        <v>32003</v>
      </c>
      <c r="D63" s="6" t="s">
        <v>79</v>
      </c>
      <c r="E63" s="19">
        <f t="shared" si="2"/>
        <v>16574</v>
      </c>
      <c r="F63" s="19">
        <f t="shared" si="3"/>
        <v>880</v>
      </c>
      <c r="G63" s="20">
        <f t="shared" si="4"/>
        <v>0.0530952093640642</v>
      </c>
      <c r="H63" s="20"/>
      <c r="I63" s="7">
        <v>1094</v>
      </c>
      <c r="J63" s="7">
        <v>85</v>
      </c>
      <c r="K63" s="20">
        <f t="shared" si="5"/>
        <v>0.07769652650822668</v>
      </c>
      <c r="L63" s="8">
        <v>1047</v>
      </c>
      <c r="M63" s="9">
        <v>81</v>
      </c>
      <c r="N63" s="20">
        <f t="shared" si="6"/>
        <v>0.07736389684813753</v>
      </c>
      <c r="O63" s="8">
        <v>1041</v>
      </c>
      <c r="P63" s="9">
        <v>78</v>
      </c>
      <c r="Q63" s="20">
        <f t="shared" si="7"/>
        <v>0.07492795389048991</v>
      </c>
      <c r="R63" s="13">
        <v>1550</v>
      </c>
      <c r="S63" s="9">
        <v>117</v>
      </c>
      <c r="T63" s="20">
        <f t="shared" si="8"/>
        <v>0.07548387096774194</v>
      </c>
      <c r="U63" s="22"/>
      <c r="V63" s="8">
        <v>1933</v>
      </c>
      <c r="W63" s="9">
        <v>160</v>
      </c>
      <c r="X63" s="20">
        <f t="shared" si="9"/>
        <v>0.08277289187790998</v>
      </c>
      <c r="Y63" s="8">
        <v>3396</v>
      </c>
      <c r="Z63" s="9">
        <v>199</v>
      </c>
      <c r="AA63" s="20">
        <f t="shared" si="10"/>
        <v>0.058598351001177856</v>
      </c>
      <c r="AB63" s="8">
        <v>3141</v>
      </c>
      <c r="AC63" s="9">
        <v>107</v>
      </c>
      <c r="AD63" s="20">
        <f t="shared" si="11"/>
        <v>0.03406558420885068</v>
      </c>
      <c r="AE63" s="22"/>
      <c r="AF63" s="8">
        <v>2324</v>
      </c>
      <c r="AG63" s="9">
        <v>42</v>
      </c>
      <c r="AH63" s="20">
        <f t="shared" si="12"/>
        <v>0.018072289156626505</v>
      </c>
      <c r="AI63" s="8">
        <v>1048</v>
      </c>
      <c r="AJ63" s="9">
        <v>11</v>
      </c>
      <c r="AK63" s="20">
        <f t="shared" si="13"/>
        <v>0.01049618320610687</v>
      </c>
      <c r="AL63" s="22"/>
      <c r="AM63" s="8">
        <f t="shared" si="14"/>
        <v>3182</v>
      </c>
      <c r="AN63" s="9">
        <f t="shared" si="15"/>
        <v>244</v>
      </c>
      <c r="AO63" s="20">
        <f t="shared" si="16"/>
        <v>0.07668133249528598</v>
      </c>
      <c r="AP63" s="13">
        <f t="shared" si="17"/>
        <v>13392</v>
      </c>
      <c r="AQ63" s="13">
        <f t="shared" si="18"/>
        <v>636</v>
      </c>
      <c r="AR63" s="20">
        <f t="shared" si="19"/>
        <v>0.047491039426523295</v>
      </c>
      <c r="AS63" s="13">
        <f t="shared" si="20"/>
        <v>3483</v>
      </c>
      <c r="AT63" s="13">
        <f t="shared" si="21"/>
        <v>277</v>
      </c>
      <c r="AU63" s="20">
        <f t="shared" si="22"/>
        <v>0.07952914154464542</v>
      </c>
      <c r="AV63" s="8">
        <f t="shared" si="23"/>
        <v>6879</v>
      </c>
      <c r="AW63" s="9">
        <f t="shared" si="24"/>
        <v>476</v>
      </c>
      <c r="AX63" s="20">
        <f t="shared" si="25"/>
        <v>0.06919610408489606</v>
      </c>
      <c r="AY63" s="8">
        <f t="shared" si="26"/>
        <v>6513</v>
      </c>
      <c r="AZ63" s="9">
        <f t="shared" si="27"/>
        <v>160</v>
      </c>
      <c r="BA63" s="20">
        <f t="shared" si="28"/>
        <v>0.02456625211116229</v>
      </c>
      <c r="BB63" s="47">
        <f t="shared" si="29"/>
        <v>2088</v>
      </c>
      <c r="BC63" s="47">
        <f t="shared" si="30"/>
        <v>159</v>
      </c>
      <c r="BD63" s="20">
        <f t="shared" si="31"/>
        <v>0.07614942528735633</v>
      </c>
      <c r="BE63" s="47">
        <f t="shared" si="32"/>
        <v>11842</v>
      </c>
      <c r="BF63" s="47">
        <f t="shared" si="33"/>
        <v>519</v>
      </c>
      <c r="BG63" s="20">
        <f t="shared" si="34"/>
        <v>0.043827056240499915</v>
      </c>
      <c r="BH63" s="19">
        <f t="shared" si="35"/>
        <v>4732</v>
      </c>
      <c r="BI63" s="19">
        <f t="shared" si="36"/>
        <v>361</v>
      </c>
      <c r="BJ63" s="20">
        <f t="shared" si="37"/>
        <v>0.07628909551986475</v>
      </c>
      <c r="BK63" s="19">
        <f t="shared" si="38"/>
        <v>5329</v>
      </c>
      <c r="BL63" s="19">
        <f t="shared" si="39"/>
        <v>359</v>
      </c>
      <c r="BM63" s="20">
        <f t="shared" si="40"/>
        <v>0.0673672358791518</v>
      </c>
      <c r="BN63" s="20">
        <f t="shared" si="0"/>
        <v>0.02456625211116229</v>
      </c>
      <c r="BO63" s="20">
        <f t="shared" si="1"/>
        <v>0.0530952093640642</v>
      </c>
      <c r="BP63" s="16"/>
    </row>
    <row r="64" spans="2:68" ht="12">
      <c r="B64" s="27" t="s">
        <v>359</v>
      </c>
      <c r="C64" s="31">
        <v>23016</v>
      </c>
      <c r="D64" s="6" t="s">
        <v>80</v>
      </c>
      <c r="E64" s="19">
        <f t="shared" si="2"/>
        <v>40779</v>
      </c>
      <c r="F64" s="19">
        <f t="shared" si="3"/>
        <v>9865</v>
      </c>
      <c r="G64" s="20">
        <f t="shared" si="4"/>
        <v>0.2419137301061821</v>
      </c>
      <c r="H64" s="20"/>
      <c r="I64" s="7">
        <v>2523</v>
      </c>
      <c r="J64" s="7">
        <v>1247</v>
      </c>
      <c r="K64" s="20">
        <f t="shared" si="5"/>
        <v>0.4942528735632184</v>
      </c>
      <c r="L64" s="8">
        <v>2772</v>
      </c>
      <c r="M64" s="9">
        <v>1244</v>
      </c>
      <c r="N64" s="20">
        <f t="shared" si="6"/>
        <v>0.44877344877344877</v>
      </c>
      <c r="O64" s="8">
        <v>2912</v>
      </c>
      <c r="P64" s="9">
        <v>1031</v>
      </c>
      <c r="Q64" s="20">
        <f t="shared" si="7"/>
        <v>0.3540521978021978</v>
      </c>
      <c r="R64" s="13">
        <v>3536</v>
      </c>
      <c r="S64" s="9">
        <v>1047</v>
      </c>
      <c r="T64" s="20">
        <f t="shared" si="8"/>
        <v>0.2960972850678733</v>
      </c>
      <c r="U64" s="22"/>
      <c r="V64" s="8">
        <v>4080</v>
      </c>
      <c r="W64" s="9">
        <v>1432</v>
      </c>
      <c r="X64" s="20">
        <f t="shared" si="9"/>
        <v>0.3509803921568627</v>
      </c>
      <c r="Y64" s="8">
        <v>8228</v>
      </c>
      <c r="Z64" s="9">
        <v>2257</v>
      </c>
      <c r="AA64" s="20">
        <f t="shared" si="10"/>
        <v>0.27430724355858044</v>
      </c>
      <c r="AB64" s="8">
        <v>8302</v>
      </c>
      <c r="AC64" s="9">
        <v>1196</v>
      </c>
      <c r="AD64" s="20">
        <f t="shared" si="11"/>
        <v>0.14406167188629246</v>
      </c>
      <c r="AE64" s="22"/>
      <c r="AF64" s="8">
        <v>5836</v>
      </c>
      <c r="AG64" s="9">
        <v>329</v>
      </c>
      <c r="AH64" s="20">
        <f t="shared" si="12"/>
        <v>0.056374228923920494</v>
      </c>
      <c r="AI64" s="8">
        <v>2590</v>
      </c>
      <c r="AJ64" s="9">
        <v>82</v>
      </c>
      <c r="AK64" s="20">
        <f t="shared" si="13"/>
        <v>0.03166023166023166</v>
      </c>
      <c r="AL64" s="22"/>
      <c r="AM64" s="8">
        <f t="shared" si="14"/>
        <v>8207</v>
      </c>
      <c r="AN64" s="9">
        <f t="shared" si="15"/>
        <v>3522</v>
      </c>
      <c r="AO64" s="20">
        <f t="shared" si="16"/>
        <v>0.4291458511027172</v>
      </c>
      <c r="AP64" s="13">
        <f t="shared" si="17"/>
        <v>32572</v>
      </c>
      <c r="AQ64" s="13">
        <f t="shared" si="18"/>
        <v>6343</v>
      </c>
      <c r="AR64" s="20">
        <f t="shared" si="19"/>
        <v>0.19473781161734005</v>
      </c>
      <c r="AS64" s="13">
        <f t="shared" si="20"/>
        <v>7616</v>
      </c>
      <c r="AT64" s="13">
        <f t="shared" si="21"/>
        <v>2479</v>
      </c>
      <c r="AU64" s="20">
        <f t="shared" si="22"/>
        <v>0.32549894957983194</v>
      </c>
      <c r="AV64" s="8">
        <f t="shared" si="23"/>
        <v>15844</v>
      </c>
      <c r="AW64" s="9">
        <f t="shared" si="24"/>
        <v>4736</v>
      </c>
      <c r="AX64" s="20">
        <f t="shared" si="25"/>
        <v>0.2989144155516284</v>
      </c>
      <c r="AY64" s="8">
        <f t="shared" si="26"/>
        <v>16728</v>
      </c>
      <c r="AZ64" s="9">
        <f t="shared" si="27"/>
        <v>1607</v>
      </c>
      <c r="BA64" s="20">
        <f t="shared" si="28"/>
        <v>0.09606647537063606</v>
      </c>
      <c r="BB64" s="47">
        <f t="shared" si="29"/>
        <v>5684</v>
      </c>
      <c r="BC64" s="47">
        <f t="shared" si="30"/>
        <v>2275</v>
      </c>
      <c r="BD64" s="20">
        <f t="shared" si="31"/>
        <v>0.4002463054187192</v>
      </c>
      <c r="BE64" s="47">
        <f t="shared" si="32"/>
        <v>29036</v>
      </c>
      <c r="BF64" s="47">
        <f t="shared" si="33"/>
        <v>5296</v>
      </c>
      <c r="BG64" s="20">
        <f t="shared" si="34"/>
        <v>0.18239426918308307</v>
      </c>
      <c r="BH64" s="19">
        <f t="shared" si="35"/>
        <v>11743</v>
      </c>
      <c r="BI64" s="19">
        <f t="shared" si="36"/>
        <v>4569</v>
      </c>
      <c r="BJ64" s="20">
        <f t="shared" si="37"/>
        <v>0.38908285787277525</v>
      </c>
      <c r="BK64" s="19">
        <f t="shared" si="38"/>
        <v>12308</v>
      </c>
      <c r="BL64" s="19">
        <f t="shared" si="39"/>
        <v>3689</v>
      </c>
      <c r="BM64" s="20">
        <f t="shared" si="40"/>
        <v>0.29972375690607733</v>
      </c>
      <c r="BN64" s="20">
        <f t="shared" si="0"/>
        <v>0.09606647537063606</v>
      </c>
      <c r="BO64" s="20">
        <f t="shared" si="1"/>
        <v>0.2419137301061821</v>
      </c>
      <c r="BP64" s="16"/>
    </row>
    <row r="65" spans="2:68" ht="12">
      <c r="B65" s="27" t="s">
        <v>362</v>
      </c>
      <c r="C65" s="31">
        <v>72041</v>
      </c>
      <c r="D65" s="6" t="s">
        <v>81</v>
      </c>
      <c r="E65" s="19">
        <f t="shared" si="2"/>
        <v>19956</v>
      </c>
      <c r="F65" s="19">
        <f t="shared" si="3"/>
        <v>6263</v>
      </c>
      <c r="G65" s="20">
        <f t="shared" si="4"/>
        <v>0.3138404489877731</v>
      </c>
      <c r="H65" s="20"/>
      <c r="I65" s="7">
        <v>1306</v>
      </c>
      <c r="J65" s="7">
        <v>596</v>
      </c>
      <c r="K65" s="20">
        <f t="shared" si="5"/>
        <v>0.4563552833078101</v>
      </c>
      <c r="L65" s="8">
        <v>1278</v>
      </c>
      <c r="M65" s="9">
        <v>635</v>
      </c>
      <c r="N65" s="20">
        <f t="shared" si="6"/>
        <v>0.4968701095461659</v>
      </c>
      <c r="O65" s="8">
        <v>1335</v>
      </c>
      <c r="P65" s="9">
        <v>560</v>
      </c>
      <c r="Q65" s="20">
        <f t="shared" si="7"/>
        <v>0.41947565543071164</v>
      </c>
      <c r="R65" s="13">
        <v>1593</v>
      </c>
      <c r="S65" s="9">
        <v>644</v>
      </c>
      <c r="T65" s="20">
        <f t="shared" si="8"/>
        <v>0.40426867545511613</v>
      </c>
      <c r="U65" s="22"/>
      <c r="V65" s="8">
        <v>2408</v>
      </c>
      <c r="W65" s="9">
        <v>897</v>
      </c>
      <c r="X65" s="20">
        <f t="shared" si="9"/>
        <v>0.37250830564784054</v>
      </c>
      <c r="Y65" s="8">
        <v>4471</v>
      </c>
      <c r="Z65" s="9">
        <v>1490</v>
      </c>
      <c r="AA65" s="20">
        <f t="shared" si="10"/>
        <v>0.3332587787966898</v>
      </c>
      <c r="AB65" s="8">
        <v>4431</v>
      </c>
      <c r="AC65" s="9">
        <v>1009</v>
      </c>
      <c r="AD65" s="20">
        <f t="shared" si="11"/>
        <v>0.22771383434890544</v>
      </c>
      <c r="AE65" s="22"/>
      <c r="AF65" s="8">
        <v>2389</v>
      </c>
      <c r="AG65" s="9">
        <v>361</v>
      </c>
      <c r="AH65" s="20">
        <f t="shared" si="12"/>
        <v>0.15110925073252407</v>
      </c>
      <c r="AI65" s="8">
        <v>745</v>
      </c>
      <c r="AJ65" s="9">
        <v>71</v>
      </c>
      <c r="AK65" s="20">
        <f t="shared" si="13"/>
        <v>0.0953020134228188</v>
      </c>
      <c r="AL65" s="22"/>
      <c r="AM65" s="8">
        <f t="shared" si="14"/>
        <v>3919</v>
      </c>
      <c r="AN65" s="9">
        <f t="shared" si="15"/>
        <v>1791</v>
      </c>
      <c r="AO65" s="20">
        <f t="shared" si="16"/>
        <v>0.457004337841286</v>
      </c>
      <c r="AP65" s="13">
        <f t="shared" si="17"/>
        <v>16037</v>
      </c>
      <c r="AQ65" s="13">
        <f t="shared" si="18"/>
        <v>4472</v>
      </c>
      <c r="AR65" s="20">
        <f t="shared" si="19"/>
        <v>0.2788551474714722</v>
      </c>
      <c r="AS65" s="13">
        <f t="shared" si="20"/>
        <v>4001</v>
      </c>
      <c r="AT65" s="13">
        <f t="shared" si="21"/>
        <v>1541</v>
      </c>
      <c r="AU65" s="20">
        <f t="shared" si="22"/>
        <v>0.385153711572107</v>
      </c>
      <c r="AV65" s="8">
        <f t="shared" si="23"/>
        <v>8472</v>
      </c>
      <c r="AW65" s="9">
        <f t="shared" si="24"/>
        <v>3031</v>
      </c>
      <c r="AX65" s="20">
        <f t="shared" si="25"/>
        <v>0.357766761095373</v>
      </c>
      <c r="AY65" s="8">
        <f t="shared" si="26"/>
        <v>7565</v>
      </c>
      <c r="AZ65" s="9">
        <f t="shared" si="27"/>
        <v>1441</v>
      </c>
      <c r="BA65" s="20">
        <f t="shared" si="28"/>
        <v>0.19048248512888302</v>
      </c>
      <c r="BB65" s="47">
        <f t="shared" si="29"/>
        <v>2613</v>
      </c>
      <c r="BC65" s="47">
        <f t="shared" si="30"/>
        <v>1195</v>
      </c>
      <c r="BD65" s="20">
        <f t="shared" si="31"/>
        <v>0.4573287409108305</v>
      </c>
      <c r="BE65" s="47">
        <f t="shared" si="32"/>
        <v>14444</v>
      </c>
      <c r="BF65" s="47">
        <f t="shared" si="33"/>
        <v>3828</v>
      </c>
      <c r="BG65" s="20">
        <f t="shared" si="34"/>
        <v>0.2650235391858211</v>
      </c>
      <c r="BH65" s="19">
        <f t="shared" si="35"/>
        <v>5512</v>
      </c>
      <c r="BI65" s="19">
        <f t="shared" si="36"/>
        <v>2435</v>
      </c>
      <c r="BJ65" s="20">
        <f t="shared" si="37"/>
        <v>0.4417634252539913</v>
      </c>
      <c r="BK65" s="19">
        <f t="shared" si="38"/>
        <v>6879</v>
      </c>
      <c r="BL65" s="19">
        <f t="shared" si="39"/>
        <v>2387</v>
      </c>
      <c r="BM65" s="20">
        <f t="shared" si="40"/>
        <v>0.34699811019043464</v>
      </c>
      <c r="BN65" s="20">
        <f t="shared" si="0"/>
        <v>0.19048248512888302</v>
      </c>
      <c r="BO65" s="20">
        <f t="shared" si="1"/>
        <v>0.3138404489877731</v>
      </c>
      <c r="BP65" s="16"/>
    </row>
    <row r="66" spans="2:68" ht="12">
      <c r="B66" s="27" t="s">
        <v>359</v>
      </c>
      <c r="C66" s="31">
        <v>23098</v>
      </c>
      <c r="D66" s="6" t="s">
        <v>82</v>
      </c>
      <c r="E66" s="19">
        <f t="shared" si="2"/>
        <v>5126</v>
      </c>
      <c r="F66" s="19">
        <f t="shared" si="3"/>
        <v>2241</v>
      </c>
      <c r="G66" s="20">
        <f t="shared" si="4"/>
        <v>0.4371829886851346</v>
      </c>
      <c r="H66" s="20"/>
      <c r="I66" s="7">
        <v>373</v>
      </c>
      <c r="J66" s="7">
        <v>241</v>
      </c>
      <c r="K66" s="20">
        <f t="shared" si="5"/>
        <v>0.646112600536193</v>
      </c>
      <c r="L66" s="8">
        <v>409</v>
      </c>
      <c r="M66" s="9">
        <v>263</v>
      </c>
      <c r="N66" s="20">
        <f t="shared" si="6"/>
        <v>0.6430317848410758</v>
      </c>
      <c r="O66" s="8">
        <v>375</v>
      </c>
      <c r="P66" s="9">
        <v>224</v>
      </c>
      <c r="Q66" s="20">
        <f t="shared" si="7"/>
        <v>0.5973333333333334</v>
      </c>
      <c r="R66" s="13">
        <v>439</v>
      </c>
      <c r="S66" s="9">
        <v>236</v>
      </c>
      <c r="T66" s="20">
        <f t="shared" si="8"/>
        <v>0.5375854214123007</v>
      </c>
      <c r="U66" s="22"/>
      <c r="V66" s="8">
        <v>577</v>
      </c>
      <c r="W66" s="9">
        <v>318</v>
      </c>
      <c r="X66" s="20">
        <f t="shared" si="9"/>
        <v>0.5511265164644714</v>
      </c>
      <c r="Y66" s="8">
        <v>1106</v>
      </c>
      <c r="Z66" s="9">
        <v>554</v>
      </c>
      <c r="AA66" s="20">
        <f t="shared" si="10"/>
        <v>0.5009041591320073</v>
      </c>
      <c r="AB66" s="8">
        <v>966</v>
      </c>
      <c r="AC66" s="9">
        <v>287</v>
      </c>
      <c r="AD66" s="20">
        <f t="shared" si="11"/>
        <v>0.2971014492753623</v>
      </c>
      <c r="AE66" s="22"/>
      <c r="AF66" s="8">
        <v>572</v>
      </c>
      <c r="AG66" s="9">
        <v>90</v>
      </c>
      <c r="AH66" s="20">
        <f t="shared" si="12"/>
        <v>0.15734265734265734</v>
      </c>
      <c r="AI66" s="8">
        <v>309</v>
      </c>
      <c r="AJ66" s="9">
        <v>28</v>
      </c>
      <c r="AK66" s="20">
        <f t="shared" si="13"/>
        <v>0.09061488673139159</v>
      </c>
      <c r="AL66" s="22"/>
      <c r="AM66" s="8">
        <f t="shared" si="14"/>
        <v>1157</v>
      </c>
      <c r="AN66" s="9">
        <f t="shared" si="15"/>
        <v>728</v>
      </c>
      <c r="AO66" s="20">
        <f t="shared" si="16"/>
        <v>0.6292134831460674</v>
      </c>
      <c r="AP66" s="13">
        <f t="shared" si="17"/>
        <v>3969</v>
      </c>
      <c r="AQ66" s="13">
        <f t="shared" si="18"/>
        <v>1513</v>
      </c>
      <c r="AR66" s="20">
        <f t="shared" si="19"/>
        <v>0.381204333585286</v>
      </c>
      <c r="AS66" s="13">
        <f t="shared" si="20"/>
        <v>1016</v>
      </c>
      <c r="AT66" s="13">
        <f t="shared" si="21"/>
        <v>554</v>
      </c>
      <c r="AU66" s="20">
        <f t="shared" si="22"/>
        <v>0.5452755905511811</v>
      </c>
      <c r="AV66" s="8">
        <f t="shared" si="23"/>
        <v>2122</v>
      </c>
      <c r="AW66" s="9">
        <f t="shared" si="24"/>
        <v>1108</v>
      </c>
      <c r="AX66" s="20">
        <f t="shared" si="25"/>
        <v>0.5221489161168709</v>
      </c>
      <c r="AY66" s="8">
        <f t="shared" si="26"/>
        <v>1847</v>
      </c>
      <c r="AZ66" s="9">
        <f t="shared" si="27"/>
        <v>405</v>
      </c>
      <c r="BA66" s="20">
        <f t="shared" si="28"/>
        <v>0.21927449918787223</v>
      </c>
      <c r="BB66" s="47">
        <f t="shared" si="29"/>
        <v>784</v>
      </c>
      <c r="BC66" s="47">
        <f t="shared" si="30"/>
        <v>487</v>
      </c>
      <c r="BD66" s="20">
        <f t="shared" si="31"/>
        <v>0.6211734693877551</v>
      </c>
      <c r="BE66" s="47">
        <f t="shared" si="32"/>
        <v>3530</v>
      </c>
      <c r="BF66" s="47">
        <f t="shared" si="33"/>
        <v>1277</v>
      </c>
      <c r="BG66" s="20">
        <f t="shared" si="34"/>
        <v>0.36175637393767707</v>
      </c>
      <c r="BH66" s="19">
        <f t="shared" si="35"/>
        <v>1596</v>
      </c>
      <c r="BI66" s="19">
        <f t="shared" si="36"/>
        <v>964</v>
      </c>
      <c r="BJ66" s="20">
        <f t="shared" si="37"/>
        <v>0.6040100250626567</v>
      </c>
      <c r="BK66" s="19">
        <f t="shared" si="38"/>
        <v>1683</v>
      </c>
      <c r="BL66" s="19">
        <f t="shared" si="39"/>
        <v>872</v>
      </c>
      <c r="BM66" s="20">
        <f t="shared" si="40"/>
        <v>0.5181224004753416</v>
      </c>
      <c r="BN66" s="20">
        <f aca="true" t="shared" si="41" ref="BN66:BN129">BA66</f>
        <v>0.21927449918787223</v>
      </c>
      <c r="BO66" s="20">
        <f aca="true" t="shared" si="42" ref="BO66:BO129">G66</f>
        <v>0.4371829886851346</v>
      </c>
      <c r="BP66" s="16"/>
    </row>
    <row r="67" spans="2:68" ht="12">
      <c r="B67" s="27" t="s">
        <v>358</v>
      </c>
      <c r="C67" s="31">
        <v>12009</v>
      </c>
      <c r="D67" s="6" t="s">
        <v>83</v>
      </c>
      <c r="E67" s="19">
        <f aca="true" t="shared" si="43" ref="E67:E130">I67+L67+O67+R67+V67+Y67+AB67+AF67+AI67</f>
        <v>17066</v>
      </c>
      <c r="F67" s="19">
        <f aca="true" t="shared" si="44" ref="F67:F130">J67+M67+P67+S67+W67+Z67+AC67+AG67+AJ67</f>
        <v>1597</v>
      </c>
      <c r="G67" s="20">
        <f aca="true" t="shared" si="45" ref="G67:G130">F67/E67</f>
        <v>0.09357787413570842</v>
      </c>
      <c r="H67" s="20"/>
      <c r="I67" s="7">
        <v>1162</v>
      </c>
      <c r="J67" s="7">
        <v>262</v>
      </c>
      <c r="K67" s="20">
        <f aca="true" t="shared" si="46" ref="K67:K130">J67/I67</f>
        <v>0.22547332185886404</v>
      </c>
      <c r="L67" s="8">
        <v>1054</v>
      </c>
      <c r="M67" s="9">
        <v>190</v>
      </c>
      <c r="N67" s="20">
        <f aca="true" t="shared" si="47" ref="N67:N130">M67/L67</f>
        <v>0.18026565464895636</v>
      </c>
      <c r="O67" s="8">
        <v>1091</v>
      </c>
      <c r="P67" s="9">
        <v>116</v>
      </c>
      <c r="Q67" s="20">
        <f aca="true" t="shared" si="48" ref="Q67:Q130">P67/O67</f>
        <v>0.10632447296058661</v>
      </c>
      <c r="R67" s="13">
        <v>1404</v>
      </c>
      <c r="S67" s="9">
        <v>168</v>
      </c>
      <c r="T67" s="20">
        <f aca="true" t="shared" si="49" ref="T67:T130">S67/R67</f>
        <v>0.11965811965811966</v>
      </c>
      <c r="U67" s="22"/>
      <c r="V67" s="8">
        <v>2076</v>
      </c>
      <c r="W67" s="9">
        <v>288</v>
      </c>
      <c r="X67" s="20">
        <f aca="true" t="shared" si="50" ref="X67:X130">W67/V67</f>
        <v>0.13872832369942195</v>
      </c>
      <c r="Y67" s="8">
        <v>3509</v>
      </c>
      <c r="Z67" s="9">
        <v>355</v>
      </c>
      <c r="AA67" s="20">
        <f aca="true" t="shared" si="51" ref="AA67:AA130">Z67/Y67</f>
        <v>0.10116842405243659</v>
      </c>
      <c r="AB67" s="8">
        <v>3547</v>
      </c>
      <c r="AC67" s="9">
        <v>155</v>
      </c>
      <c r="AD67" s="20">
        <f aca="true" t="shared" si="52" ref="AD67:AD130">AC67/AB67</f>
        <v>0.04369890047927826</v>
      </c>
      <c r="AE67" s="22"/>
      <c r="AF67" s="8">
        <v>2292</v>
      </c>
      <c r="AG67" s="9">
        <v>56</v>
      </c>
      <c r="AH67" s="20">
        <f aca="true" t="shared" si="53" ref="AH67:AH130">AG67/AF67</f>
        <v>0.02443280977312391</v>
      </c>
      <c r="AI67" s="8">
        <v>931</v>
      </c>
      <c r="AJ67" s="9">
        <v>7</v>
      </c>
      <c r="AK67" s="20">
        <f aca="true" t="shared" si="54" ref="AK67:AK130">AJ67/AI67</f>
        <v>0.007518796992481203</v>
      </c>
      <c r="AL67" s="22"/>
      <c r="AM67" s="8">
        <f aca="true" t="shared" si="55" ref="AM67:AM130">I67+L67+O67</f>
        <v>3307</v>
      </c>
      <c r="AN67" s="9">
        <f aca="true" t="shared" si="56" ref="AN67:AN130">J67+M67+P67</f>
        <v>568</v>
      </c>
      <c r="AO67" s="20">
        <f aca="true" t="shared" si="57" ref="AO67:AO130">AN67/AM67</f>
        <v>0.17175687934684003</v>
      </c>
      <c r="AP67" s="13">
        <f aca="true" t="shared" si="58" ref="AP67:AP130">E67-AM67</f>
        <v>13759</v>
      </c>
      <c r="AQ67" s="13">
        <f aca="true" t="shared" si="59" ref="AQ67:AQ130">F67-AN67</f>
        <v>1029</v>
      </c>
      <c r="AR67" s="20">
        <f aca="true" t="shared" si="60" ref="AR67:AR130">AQ67/AP67</f>
        <v>0.07478741187586307</v>
      </c>
      <c r="AS67" s="13">
        <f aca="true" t="shared" si="61" ref="AS67:AS130">R67+V67</f>
        <v>3480</v>
      </c>
      <c r="AT67" s="13">
        <f aca="true" t="shared" si="62" ref="AT67:AT130">S67+W67</f>
        <v>456</v>
      </c>
      <c r="AU67" s="20">
        <f aca="true" t="shared" si="63" ref="AU67:AU130">AT67/AS67</f>
        <v>0.1310344827586207</v>
      </c>
      <c r="AV67" s="8">
        <f aca="true" t="shared" si="64" ref="AV67:AV130">R67+V67+Y67</f>
        <v>6989</v>
      </c>
      <c r="AW67" s="9">
        <f aca="true" t="shared" si="65" ref="AW67:AW130">S67+W67+Z67</f>
        <v>811</v>
      </c>
      <c r="AX67" s="20">
        <f aca="true" t="shared" si="66" ref="AX67:AX130">AW67/AV67</f>
        <v>0.11603949062812992</v>
      </c>
      <c r="AY67" s="8">
        <f aca="true" t="shared" si="67" ref="AY67:AY130">AB67+AF67+AI67</f>
        <v>6770</v>
      </c>
      <c r="AZ67" s="9">
        <f aca="true" t="shared" si="68" ref="AZ67:AZ130">AC67+AG67+AJ67</f>
        <v>218</v>
      </c>
      <c r="BA67" s="20">
        <f aca="true" t="shared" si="69" ref="BA67:BA130">AZ67/AY67</f>
        <v>0.032200886262924666</v>
      </c>
      <c r="BB67" s="47">
        <f aca="true" t="shared" si="70" ref="BB67:BB130">L67+O67</f>
        <v>2145</v>
      </c>
      <c r="BC67" s="47">
        <f aca="true" t="shared" si="71" ref="BC67:BC130">M67+P67</f>
        <v>306</v>
      </c>
      <c r="BD67" s="20">
        <f aca="true" t="shared" si="72" ref="BD67:BD130">BC67/BB67</f>
        <v>0.14265734265734265</v>
      </c>
      <c r="BE67" s="47">
        <f aca="true" t="shared" si="73" ref="BE67:BE130">V67+Y67+AB67+AF67+AI67</f>
        <v>12355</v>
      </c>
      <c r="BF67" s="47">
        <f aca="true" t="shared" si="74" ref="BF67:BF130">W67+Z67+AC67+AG67+AJ67</f>
        <v>861</v>
      </c>
      <c r="BG67" s="20">
        <f aca="true" t="shared" si="75" ref="BG67:BG130">BF67/BE67</f>
        <v>0.06968838526912181</v>
      </c>
      <c r="BH67" s="19">
        <f aca="true" t="shared" si="76" ref="BH67:BH130">I67+O67+L67+R67</f>
        <v>4711</v>
      </c>
      <c r="BI67" s="19">
        <f aca="true" t="shared" si="77" ref="BI67:BI130">J67+P67+M67+S67</f>
        <v>736</v>
      </c>
      <c r="BJ67" s="20">
        <f aca="true" t="shared" si="78" ref="BJ67:BJ130">BI67/BH67</f>
        <v>0.15623009976650393</v>
      </c>
      <c r="BK67" s="19">
        <f aca="true" t="shared" si="79" ref="BK67:BK130">E67-BH67-AY67</f>
        <v>5585</v>
      </c>
      <c r="BL67" s="19">
        <f aca="true" t="shared" si="80" ref="BL67:BL130">F67-BI67-AZ67</f>
        <v>643</v>
      </c>
      <c r="BM67" s="20">
        <f aca="true" t="shared" si="81" ref="BM67:BM130">BL67/BK67</f>
        <v>0.11512981199641897</v>
      </c>
      <c r="BN67" s="20">
        <f t="shared" si="41"/>
        <v>0.032200886262924666</v>
      </c>
      <c r="BO67" s="20">
        <f t="shared" si="42"/>
        <v>0.09357787413570842</v>
      </c>
      <c r="BP67" s="16"/>
    </row>
    <row r="68" spans="2:68" ht="12">
      <c r="B68" s="27" t="s">
        <v>358</v>
      </c>
      <c r="C68" s="31">
        <v>11013</v>
      </c>
      <c r="D68" s="6" t="s">
        <v>84</v>
      </c>
      <c r="E68" s="19">
        <f t="shared" si="43"/>
        <v>21253</v>
      </c>
      <c r="F68" s="19">
        <f t="shared" si="44"/>
        <v>3514</v>
      </c>
      <c r="G68" s="20">
        <f t="shared" si="45"/>
        <v>0.16534136357220158</v>
      </c>
      <c r="H68" s="20"/>
      <c r="I68" s="7">
        <v>1283</v>
      </c>
      <c r="J68" s="7">
        <v>437</v>
      </c>
      <c r="K68" s="20">
        <f t="shared" si="46"/>
        <v>0.34060795011691347</v>
      </c>
      <c r="L68" s="8">
        <v>1140</v>
      </c>
      <c r="M68" s="9">
        <v>397</v>
      </c>
      <c r="N68" s="20">
        <f t="shared" si="47"/>
        <v>0.3482456140350877</v>
      </c>
      <c r="O68" s="8">
        <v>1330</v>
      </c>
      <c r="P68" s="9">
        <v>309</v>
      </c>
      <c r="Q68" s="20">
        <f t="shared" si="48"/>
        <v>0.23233082706766917</v>
      </c>
      <c r="R68" s="13">
        <v>1820</v>
      </c>
      <c r="S68" s="9">
        <v>372</v>
      </c>
      <c r="T68" s="20">
        <f t="shared" si="49"/>
        <v>0.2043956043956044</v>
      </c>
      <c r="U68" s="22"/>
      <c r="V68" s="8">
        <v>2309</v>
      </c>
      <c r="W68" s="9">
        <v>527</v>
      </c>
      <c r="X68" s="20">
        <f t="shared" si="50"/>
        <v>0.22823733217843223</v>
      </c>
      <c r="Y68" s="8">
        <v>3787</v>
      </c>
      <c r="Z68" s="9">
        <v>736</v>
      </c>
      <c r="AA68" s="20">
        <f t="shared" si="51"/>
        <v>0.19434908898864536</v>
      </c>
      <c r="AB68" s="8">
        <v>4578</v>
      </c>
      <c r="AC68" s="9">
        <v>460</v>
      </c>
      <c r="AD68" s="20">
        <f t="shared" si="52"/>
        <v>0.10048055919615553</v>
      </c>
      <c r="AE68" s="22"/>
      <c r="AF68" s="8">
        <v>3375</v>
      </c>
      <c r="AG68" s="9">
        <v>215</v>
      </c>
      <c r="AH68" s="20">
        <f t="shared" si="53"/>
        <v>0.0637037037037037</v>
      </c>
      <c r="AI68" s="8">
        <v>1631</v>
      </c>
      <c r="AJ68" s="9">
        <v>61</v>
      </c>
      <c r="AK68" s="20">
        <f t="shared" si="54"/>
        <v>0.03740036787247088</v>
      </c>
      <c r="AL68" s="22"/>
      <c r="AM68" s="8">
        <f t="shared" si="55"/>
        <v>3753</v>
      </c>
      <c r="AN68" s="9">
        <f t="shared" si="56"/>
        <v>1143</v>
      </c>
      <c r="AO68" s="20">
        <f t="shared" si="57"/>
        <v>0.30455635491606714</v>
      </c>
      <c r="AP68" s="13">
        <f t="shared" si="58"/>
        <v>17500</v>
      </c>
      <c r="AQ68" s="13">
        <f t="shared" si="59"/>
        <v>2371</v>
      </c>
      <c r="AR68" s="20">
        <f t="shared" si="60"/>
        <v>0.1354857142857143</v>
      </c>
      <c r="AS68" s="13">
        <f t="shared" si="61"/>
        <v>4129</v>
      </c>
      <c r="AT68" s="13">
        <f t="shared" si="62"/>
        <v>899</v>
      </c>
      <c r="AU68" s="20">
        <f t="shared" si="63"/>
        <v>0.21772826350205862</v>
      </c>
      <c r="AV68" s="8">
        <f t="shared" si="64"/>
        <v>7916</v>
      </c>
      <c r="AW68" s="9">
        <f t="shared" si="65"/>
        <v>1635</v>
      </c>
      <c r="AX68" s="20">
        <f t="shared" si="66"/>
        <v>0.20654370894391105</v>
      </c>
      <c r="AY68" s="8">
        <f t="shared" si="67"/>
        <v>9584</v>
      </c>
      <c r="AZ68" s="9">
        <f t="shared" si="68"/>
        <v>736</v>
      </c>
      <c r="BA68" s="20">
        <f t="shared" si="69"/>
        <v>0.07679465776293823</v>
      </c>
      <c r="BB68" s="47">
        <f t="shared" si="70"/>
        <v>2470</v>
      </c>
      <c r="BC68" s="47">
        <f t="shared" si="71"/>
        <v>706</v>
      </c>
      <c r="BD68" s="20">
        <f t="shared" si="72"/>
        <v>0.28582995951417006</v>
      </c>
      <c r="BE68" s="47">
        <f t="shared" si="73"/>
        <v>15680</v>
      </c>
      <c r="BF68" s="47">
        <f t="shared" si="74"/>
        <v>1999</v>
      </c>
      <c r="BG68" s="20">
        <f t="shared" si="75"/>
        <v>0.12748724489795918</v>
      </c>
      <c r="BH68" s="19">
        <f t="shared" si="76"/>
        <v>5573</v>
      </c>
      <c r="BI68" s="19">
        <f t="shared" si="77"/>
        <v>1515</v>
      </c>
      <c r="BJ68" s="20">
        <f t="shared" si="78"/>
        <v>0.2718464022967881</v>
      </c>
      <c r="BK68" s="19">
        <f t="shared" si="79"/>
        <v>6096</v>
      </c>
      <c r="BL68" s="19">
        <f t="shared" si="80"/>
        <v>1263</v>
      </c>
      <c r="BM68" s="20">
        <f t="shared" si="81"/>
        <v>0.20718503937007873</v>
      </c>
      <c r="BN68" s="20">
        <f t="shared" si="41"/>
        <v>0.07679465776293823</v>
      </c>
      <c r="BO68" s="20">
        <f t="shared" si="42"/>
        <v>0.16534136357220158</v>
      </c>
      <c r="BP68" s="16"/>
    </row>
    <row r="69" spans="2:68" ht="12">
      <c r="B69" s="27" t="s">
        <v>361</v>
      </c>
      <c r="C69" s="31">
        <v>43005</v>
      </c>
      <c r="D69" s="6" t="s">
        <v>85</v>
      </c>
      <c r="E69" s="19">
        <f t="shared" si="43"/>
        <v>20537</v>
      </c>
      <c r="F69" s="19">
        <f t="shared" si="44"/>
        <v>2235</v>
      </c>
      <c r="G69" s="20">
        <f t="shared" si="45"/>
        <v>0.10882796903150412</v>
      </c>
      <c r="H69" s="20"/>
      <c r="I69" s="7">
        <v>1241</v>
      </c>
      <c r="J69" s="7">
        <v>251</v>
      </c>
      <c r="K69" s="20">
        <f t="shared" si="46"/>
        <v>0.20225624496373892</v>
      </c>
      <c r="L69" s="8">
        <v>1272</v>
      </c>
      <c r="M69" s="9">
        <v>235</v>
      </c>
      <c r="N69" s="20">
        <f t="shared" si="47"/>
        <v>0.18474842767295596</v>
      </c>
      <c r="O69" s="8">
        <v>1327</v>
      </c>
      <c r="P69" s="9">
        <v>245</v>
      </c>
      <c r="Q69" s="20">
        <f t="shared" si="48"/>
        <v>0.18462697814619441</v>
      </c>
      <c r="R69" s="13">
        <v>1566</v>
      </c>
      <c r="S69" s="9">
        <v>237</v>
      </c>
      <c r="T69" s="20">
        <f t="shared" si="49"/>
        <v>0.15134099616858238</v>
      </c>
      <c r="U69" s="22"/>
      <c r="V69" s="8">
        <v>2445</v>
      </c>
      <c r="W69" s="9">
        <v>412</v>
      </c>
      <c r="X69" s="20">
        <f t="shared" si="50"/>
        <v>0.1685071574642127</v>
      </c>
      <c r="Y69" s="8">
        <v>4323</v>
      </c>
      <c r="Z69" s="9">
        <v>518</v>
      </c>
      <c r="AA69" s="20">
        <f t="shared" si="51"/>
        <v>0.11982419616007402</v>
      </c>
      <c r="AB69" s="8">
        <v>3985</v>
      </c>
      <c r="AC69" s="9">
        <v>246</v>
      </c>
      <c r="AD69" s="20">
        <f t="shared" si="52"/>
        <v>0.06173149309912171</v>
      </c>
      <c r="AE69" s="22"/>
      <c r="AF69" s="8">
        <v>3097</v>
      </c>
      <c r="AG69" s="9">
        <v>69</v>
      </c>
      <c r="AH69" s="20">
        <f t="shared" si="53"/>
        <v>0.022279625443978043</v>
      </c>
      <c r="AI69" s="8">
        <v>1281</v>
      </c>
      <c r="AJ69" s="9">
        <v>22</v>
      </c>
      <c r="AK69" s="20">
        <f t="shared" si="54"/>
        <v>0.01717408274785324</v>
      </c>
      <c r="AL69" s="22"/>
      <c r="AM69" s="8">
        <f t="shared" si="55"/>
        <v>3840</v>
      </c>
      <c r="AN69" s="9">
        <f t="shared" si="56"/>
        <v>731</v>
      </c>
      <c r="AO69" s="20">
        <f t="shared" si="57"/>
        <v>0.19036458333333334</v>
      </c>
      <c r="AP69" s="13">
        <f t="shared" si="58"/>
        <v>16697</v>
      </c>
      <c r="AQ69" s="13">
        <f t="shared" si="59"/>
        <v>1504</v>
      </c>
      <c r="AR69" s="20">
        <f t="shared" si="60"/>
        <v>0.09007606156794634</v>
      </c>
      <c r="AS69" s="13">
        <f t="shared" si="61"/>
        <v>4011</v>
      </c>
      <c r="AT69" s="13">
        <f t="shared" si="62"/>
        <v>649</v>
      </c>
      <c r="AU69" s="20">
        <f t="shared" si="63"/>
        <v>0.1618050361505859</v>
      </c>
      <c r="AV69" s="8">
        <f t="shared" si="64"/>
        <v>8334</v>
      </c>
      <c r="AW69" s="9">
        <f t="shared" si="65"/>
        <v>1167</v>
      </c>
      <c r="AX69" s="20">
        <f t="shared" si="66"/>
        <v>0.14002879769618432</v>
      </c>
      <c r="AY69" s="8">
        <f t="shared" si="67"/>
        <v>8363</v>
      </c>
      <c r="AZ69" s="9">
        <f t="shared" si="68"/>
        <v>337</v>
      </c>
      <c r="BA69" s="20">
        <f t="shared" si="69"/>
        <v>0.04029654430228387</v>
      </c>
      <c r="BB69" s="47">
        <f t="shared" si="70"/>
        <v>2599</v>
      </c>
      <c r="BC69" s="47">
        <f t="shared" si="71"/>
        <v>480</v>
      </c>
      <c r="BD69" s="20">
        <f t="shared" si="72"/>
        <v>0.1846864178530204</v>
      </c>
      <c r="BE69" s="47">
        <f t="shared" si="73"/>
        <v>15131</v>
      </c>
      <c r="BF69" s="47">
        <f t="shared" si="74"/>
        <v>1267</v>
      </c>
      <c r="BG69" s="20">
        <f t="shared" si="75"/>
        <v>0.08373537770140771</v>
      </c>
      <c r="BH69" s="19">
        <f t="shared" si="76"/>
        <v>5406</v>
      </c>
      <c r="BI69" s="19">
        <f t="shared" si="77"/>
        <v>968</v>
      </c>
      <c r="BJ69" s="20">
        <f t="shared" si="78"/>
        <v>0.17906030336662968</v>
      </c>
      <c r="BK69" s="19">
        <f t="shared" si="79"/>
        <v>6768</v>
      </c>
      <c r="BL69" s="19">
        <f t="shared" si="80"/>
        <v>930</v>
      </c>
      <c r="BM69" s="20">
        <f t="shared" si="81"/>
        <v>0.1374113475177305</v>
      </c>
      <c r="BN69" s="20">
        <f t="shared" si="41"/>
        <v>0.04029654430228387</v>
      </c>
      <c r="BO69" s="20">
        <f t="shared" si="42"/>
        <v>0.10882796903150412</v>
      </c>
      <c r="BP69" s="16"/>
    </row>
    <row r="70" spans="2:68" ht="12">
      <c r="B70" s="27" t="s">
        <v>361</v>
      </c>
      <c r="C70" s="31">
        <v>41082</v>
      </c>
      <c r="D70" s="6" t="s">
        <v>86</v>
      </c>
      <c r="E70" s="19">
        <f t="shared" si="43"/>
        <v>19461</v>
      </c>
      <c r="F70" s="19">
        <f t="shared" si="44"/>
        <v>1084</v>
      </c>
      <c r="G70" s="20">
        <f t="shared" si="45"/>
        <v>0.055701145881506604</v>
      </c>
      <c r="H70" s="20"/>
      <c r="I70" s="7">
        <v>1123</v>
      </c>
      <c r="J70" s="7">
        <v>150</v>
      </c>
      <c r="K70" s="20">
        <f t="shared" si="46"/>
        <v>0.13357079252003562</v>
      </c>
      <c r="L70" s="8">
        <v>1106</v>
      </c>
      <c r="M70" s="9">
        <v>125</v>
      </c>
      <c r="N70" s="20">
        <f t="shared" si="47"/>
        <v>0.11301989150090416</v>
      </c>
      <c r="O70" s="8">
        <v>1244</v>
      </c>
      <c r="P70" s="9">
        <v>115</v>
      </c>
      <c r="Q70" s="20">
        <f t="shared" si="48"/>
        <v>0.09244372990353698</v>
      </c>
      <c r="R70" s="13">
        <v>1438</v>
      </c>
      <c r="S70" s="9">
        <v>119</v>
      </c>
      <c r="T70" s="20">
        <f t="shared" si="49"/>
        <v>0.08275382475660639</v>
      </c>
      <c r="U70" s="22"/>
      <c r="V70" s="8">
        <v>2237</v>
      </c>
      <c r="W70" s="9">
        <v>187</v>
      </c>
      <c r="X70" s="20">
        <f t="shared" si="50"/>
        <v>0.08359409924005365</v>
      </c>
      <c r="Y70" s="8">
        <v>4202</v>
      </c>
      <c r="Z70" s="9">
        <v>232</v>
      </c>
      <c r="AA70" s="20">
        <f t="shared" si="51"/>
        <v>0.05521180390290338</v>
      </c>
      <c r="AB70" s="8">
        <v>4262</v>
      </c>
      <c r="AC70" s="9">
        <v>121</v>
      </c>
      <c r="AD70" s="20">
        <f t="shared" si="52"/>
        <v>0.028390427029563584</v>
      </c>
      <c r="AE70" s="22"/>
      <c r="AF70" s="8">
        <v>2576</v>
      </c>
      <c r="AG70" s="9">
        <v>31</v>
      </c>
      <c r="AH70" s="20">
        <f t="shared" si="53"/>
        <v>0.01203416149068323</v>
      </c>
      <c r="AI70" s="8">
        <v>1273</v>
      </c>
      <c r="AJ70" s="9">
        <v>4</v>
      </c>
      <c r="AK70" s="20">
        <f t="shared" si="54"/>
        <v>0.003142183817753339</v>
      </c>
      <c r="AL70" s="22"/>
      <c r="AM70" s="8">
        <f t="shared" si="55"/>
        <v>3473</v>
      </c>
      <c r="AN70" s="9">
        <f t="shared" si="56"/>
        <v>390</v>
      </c>
      <c r="AO70" s="20">
        <f t="shared" si="57"/>
        <v>0.11229484595450619</v>
      </c>
      <c r="AP70" s="13">
        <f t="shared" si="58"/>
        <v>15988</v>
      </c>
      <c r="AQ70" s="13">
        <f t="shared" si="59"/>
        <v>694</v>
      </c>
      <c r="AR70" s="20">
        <f t="shared" si="60"/>
        <v>0.043407555666750065</v>
      </c>
      <c r="AS70" s="13">
        <f t="shared" si="61"/>
        <v>3675</v>
      </c>
      <c r="AT70" s="13">
        <f t="shared" si="62"/>
        <v>306</v>
      </c>
      <c r="AU70" s="20">
        <f t="shared" si="63"/>
        <v>0.08326530612244898</v>
      </c>
      <c r="AV70" s="8">
        <f t="shared" si="64"/>
        <v>7877</v>
      </c>
      <c r="AW70" s="9">
        <f t="shared" si="65"/>
        <v>538</v>
      </c>
      <c r="AX70" s="20">
        <f t="shared" si="66"/>
        <v>0.06830011425669671</v>
      </c>
      <c r="AY70" s="8">
        <f t="shared" si="67"/>
        <v>8111</v>
      </c>
      <c r="AZ70" s="9">
        <f t="shared" si="68"/>
        <v>156</v>
      </c>
      <c r="BA70" s="20">
        <f t="shared" si="69"/>
        <v>0.019233140180002467</v>
      </c>
      <c r="BB70" s="47">
        <f t="shared" si="70"/>
        <v>2350</v>
      </c>
      <c r="BC70" s="47">
        <f t="shared" si="71"/>
        <v>240</v>
      </c>
      <c r="BD70" s="20">
        <f t="shared" si="72"/>
        <v>0.10212765957446808</v>
      </c>
      <c r="BE70" s="47">
        <f t="shared" si="73"/>
        <v>14550</v>
      </c>
      <c r="BF70" s="47">
        <f t="shared" si="74"/>
        <v>575</v>
      </c>
      <c r="BG70" s="20">
        <f t="shared" si="75"/>
        <v>0.03951890034364261</v>
      </c>
      <c r="BH70" s="19">
        <f t="shared" si="76"/>
        <v>4911</v>
      </c>
      <c r="BI70" s="19">
        <f t="shared" si="77"/>
        <v>509</v>
      </c>
      <c r="BJ70" s="20">
        <f t="shared" si="78"/>
        <v>0.10364487884341275</v>
      </c>
      <c r="BK70" s="19">
        <f t="shared" si="79"/>
        <v>6439</v>
      </c>
      <c r="BL70" s="19">
        <f t="shared" si="80"/>
        <v>419</v>
      </c>
      <c r="BM70" s="20">
        <f t="shared" si="81"/>
        <v>0.06507221618263706</v>
      </c>
      <c r="BN70" s="20">
        <f t="shared" si="41"/>
        <v>0.019233140180002467</v>
      </c>
      <c r="BO70" s="20">
        <f t="shared" si="42"/>
        <v>0.055701145881506604</v>
      </c>
      <c r="BP70" s="16"/>
    </row>
    <row r="71" spans="2:68" ht="12">
      <c r="B71" s="27" t="s">
        <v>358</v>
      </c>
      <c r="C71" s="31">
        <v>11016</v>
      </c>
      <c r="D71" s="6" t="s">
        <v>87</v>
      </c>
      <c r="E71" s="19">
        <f t="shared" si="43"/>
        <v>18110</v>
      </c>
      <c r="F71" s="19">
        <f t="shared" si="44"/>
        <v>5986</v>
      </c>
      <c r="G71" s="20">
        <f t="shared" si="45"/>
        <v>0.3305356156819437</v>
      </c>
      <c r="H71" s="20"/>
      <c r="I71" s="7">
        <v>1216</v>
      </c>
      <c r="J71" s="7">
        <v>553</v>
      </c>
      <c r="K71" s="20">
        <f t="shared" si="46"/>
        <v>0.45476973684210525</v>
      </c>
      <c r="L71" s="8">
        <v>1170</v>
      </c>
      <c r="M71" s="9">
        <v>535</v>
      </c>
      <c r="N71" s="20">
        <f t="shared" si="47"/>
        <v>0.45726495726495725</v>
      </c>
      <c r="O71" s="8">
        <v>1356</v>
      </c>
      <c r="P71" s="9">
        <v>617</v>
      </c>
      <c r="Q71" s="20">
        <f t="shared" si="48"/>
        <v>0.4550147492625369</v>
      </c>
      <c r="R71" s="13">
        <v>1687</v>
      </c>
      <c r="S71" s="9">
        <v>551</v>
      </c>
      <c r="T71" s="20">
        <f t="shared" si="49"/>
        <v>0.3266152934202727</v>
      </c>
      <c r="U71" s="22"/>
      <c r="V71" s="8">
        <v>2026</v>
      </c>
      <c r="W71" s="9">
        <v>706</v>
      </c>
      <c r="X71" s="20">
        <f t="shared" si="50"/>
        <v>0.3484698914116486</v>
      </c>
      <c r="Y71" s="8">
        <v>3795</v>
      </c>
      <c r="Z71" s="9">
        <v>1370</v>
      </c>
      <c r="AA71" s="20">
        <f t="shared" si="51"/>
        <v>0.36100131752305664</v>
      </c>
      <c r="AB71" s="8">
        <v>3859</v>
      </c>
      <c r="AC71" s="9">
        <v>979</v>
      </c>
      <c r="AD71" s="20">
        <f t="shared" si="52"/>
        <v>0.2536926664939103</v>
      </c>
      <c r="AE71" s="22"/>
      <c r="AF71" s="8">
        <v>2256</v>
      </c>
      <c r="AG71" s="9">
        <v>571</v>
      </c>
      <c r="AH71" s="20">
        <f t="shared" si="53"/>
        <v>0.25310283687943264</v>
      </c>
      <c r="AI71" s="8">
        <v>745</v>
      </c>
      <c r="AJ71" s="9">
        <v>104</v>
      </c>
      <c r="AK71" s="20">
        <f t="shared" si="54"/>
        <v>0.1395973154362416</v>
      </c>
      <c r="AL71" s="22"/>
      <c r="AM71" s="8">
        <f t="shared" si="55"/>
        <v>3742</v>
      </c>
      <c r="AN71" s="9">
        <f t="shared" si="56"/>
        <v>1705</v>
      </c>
      <c r="AO71" s="20">
        <f t="shared" si="57"/>
        <v>0.4556386958845537</v>
      </c>
      <c r="AP71" s="13">
        <f t="shared" si="58"/>
        <v>14368</v>
      </c>
      <c r="AQ71" s="13">
        <f t="shared" si="59"/>
        <v>4281</v>
      </c>
      <c r="AR71" s="20">
        <f t="shared" si="60"/>
        <v>0.29795378619153673</v>
      </c>
      <c r="AS71" s="13">
        <f t="shared" si="61"/>
        <v>3713</v>
      </c>
      <c r="AT71" s="13">
        <f t="shared" si="62"/>
        <v>1257</v>
      </c>
      <c r="AU71" s="20">
        <f t="shared" si="63"/>
        <v>0.33854026393751685</v>
      </c>
      <c r="AV71" s="8">
        <f t="shared" si="64"/>
        <v>7508</v>
      </c>
      <c r="AW71" s="9">
        <f t="shared" si="65"/>
        <v>2627</v>
      </c>
      <c r="AX71" s="20">
        <f t="shared" si="66"/>
        <v>0.34989344698987745</v>
      </c>
      <c r="AY71" s="8">
        <f t="shared" si="67"/>
        <v>6860</v>
      </c>
      <c r="AZ71" s="9">
        <f t="shared" si="68"/>
        <v>1654</v>
      </c>
      <c r="BA71" s="20">
        <f t="shared" si="69"/>
        <v>0.2411078717201166</v>
      </c>
      <c r="BB71" s="47">
        <f t="shared" si="70"/>
        <v>2526</v>
      </c>
      <c r="BC71" s="47">
        <f t="shared" si="71"/>
        <v>1152</v>
      </c>
      <c r="BD71" s="20">
        <f t="shared" si="72"/>
        <v>0.45605700712589076</v>
      </c>
      <c r="BE71" s="47">
        <f t="shared" si="73"/>
        <v>12681</v>
      </c>
      <c r="BF71" s="47">
        <f t="shared" si="74"/>
        <v>3730</v>
      </c>
      <c r="BG71" s="20">
        <f t="shared" si="75"/>
        <v>0.29414084062771073</v>
      </c>
      <c r="BH71" s="19">
        <f t="shared" si="76"/>
        <v>5429</v>
      </c>
      <c r="BI71" s="19">
        <f t="shared" si="77"/>
        <v>2256</v>
      </c>
      <c r="BJ71" s="20">
        <f t="shared" si="78"/>
        <v>0.41554614109412413</v>
      </c>
      <c r="BK71" s="19">
        <f t="shared" si="79"/>
        <v>5821</v>
      </c>
      <c r="BL71" s="19">
        <f t="shared" si="80"/>
        <v>2076</v>
      </c>
      <c r="BM71" s="20">
        <f t="shared" si="81"/>
        <v>0.3566397526198248</v>
      </c>
      <c r="BN71" s="20">
        <f t="shared" si="41"/>
        <v>0.2411078717201166</v>
      </c>
      <c r="BO71" s="20">
        <f t="shared" si="42"/>
        <v>0.3305356156819437</v>
      </c>
      <c r="BP71" s="16"/>
    </row>
    <row r="72" spans="2:68" ht="12">
      <c r="B72" s="27" t="s">
        <v>361</v>
      </c>
      <c r="C72" s="31">
        <v>44019</v>
      </c>
      <c r="D72" s="6" t="s">
        <v>88</v>
      </c>
      <c r="E72" s="19">
        <f t="shared" si="43"/>
        <v>34047</v>
      </c>
      <c r="F72" s="19">
        <f t="shared" si="44"/>
        <v>2527</v>
      </c>
      <c r="G72" s="20">
        <f t="shared" si="45"/>
        <v>0.07422092989103299</v>
      </c>
      <c r="H72" s="20"/>
      <c r="I72" s="7">
        <v>2155</v>
      </c>
      <c r="J72" s="7">
        <v>336</v>
      </c>
      <c r="K72" s="20">
        <f t="shared" si="46"/>
        <v>0.15591647331786543</v>
      </c>
      <c r="L72" s="8">
        <v>2230</v>
      </c>
      <c r="M72" s="9">
        <v>290</v>
      </c>
      <c r="N72" s="20">
        <f t="shared" si="47"/>
        <v>0.13004484304932734</v>
      </c>
      <c r="O72" s="8">
        <v>2247</v>
      </c>
      <c r="P72" s="9">
        <v>235</v>
      </c>
      <c r="Q72" s="20">
        <f t="shared" si="48"/>
        <v>0.1045838896306186</v>
      </c>
      <c r="R72" s="13">
        <v>2721</v>
      </c>
      <c r="S72" s="9">
        <v>268</v>
      </c>
      <c r="T72" s="20">
        <f t="shared" si="49"/>
        <v>0.09849320102903344</v>
      </c>
      <c r="U72" s="22"/>
      <c r="V72" s="8">
        <v>3942</v>
      </c>
      <c r="W72" s="9">
        <v>410</v>
      </c>
      <c r="X72" s="20">
        <f t="shared" si="50"/>
        <v>0.10400811770674784</v>
      </c>
      <c r="Y72" s="8">
        <v>7478</v>
      </c>
      <c r="Z72" s="9">
        <v>574</v>
      </c>
      <c r="AA72" s="20">
        <f t="shared" si="51"/>
        <v>0.07675849157528751</v>
      </c>
      <c r="AB72" s="8">
        <v>6738</v>
      </c>
      <c r="AC72" s="9">
        <v>266</v>
      </c>
      <c r="AD72" s="20">
        <f t="shared" si="52"/>
        <v>0.039477589789254974</v>
      </c>
      <c r="AE72" s="22"/>
      <c r="AF72" s="8">
        <v>4618</v>
      </c>
      <c r="AG72" s="9">
        <v>118</v>
      </c>
      <c r="AH72" s="20">
        <f t="shared" si="53"/>
        <v>0.025552187093980078</v>
      </c>
      <c r="AI72" s="8">
        <v>1918</v>
      </c>
      <c r="AJ72" s="9">
        <v>30</v>
      </c>
      <c r="AK72" s="20">
        <f t="shared" si="54"/>
        <v>0.01564129301355579</v>
      </c>
      <c r="AL72" s="22"/>
      <c r="AM72" s="8">
        <f t="shared" si="55"/>
        <v>6632</v>
      </c>
      <c r="AN72" s="9">
        <f t="shared" si="56"/>
        <v>861</v>
      </c>
      <c r="AO72" s="20">
        <f t="shared" si="57"/>
        <v>0.12982509047044632</v>
      </c>
      <c r="AP72" s="13">
        <f t="shared" si="58"/>
        <v>27415</v>
      </c>
      <c r="AQ72" s="13">
        <f t="shared" si="59"/>
        <v>1666</v>
      </c>
      <c r="AR72" s="20">
        <f t="shared" si="60"/>
        <v>0.06076965165055626</v>
      </c>
      <c r="AS72" s="13">
        <f t="shared" si="61"/>
        <v>6663</v>
      </c>
      <c r="AT72" s="13">
        <f t="shared" si="62"/>
        <v>678</v>
      </c>
      <c r="AU72" s="20">
        <f t="shared" si="63"/>
        <v>0.10175596578117965</v>
      </c>
      <c r="AV72" s="8">
        <f t="shared" si="64"/>
        <v>14141</v>
      </c>
      <c r="AW72" s="9">
        <f t="shared" si="65"/>
        <v>1252</v>
      </c>
      <c r="AX72" s="20">
        <f t="shared" si="66"/>
        <v>0.08853687858001556</v>
      </c>
      <c r="AY72" s="8">
        <f t="shared" si="67"/>
        <v>13274</v>
      </c>
      <c r="AZ72" s="9">
        <f t="shared" si="68"/>
        <v>414</v>
      </c>
      <c r="BA72" s="20">
        <f t="shared" si="69"/>
        <v>0.031188790116016274</v>
      </c>
      <c r="BB72" s="47">
        <f t="shared" si="70"/>
        <v>4477</v>
      </c>
      <c r="BC72" s="47">
        <f t="shared" si="71"/>
        <v>525</v>
      </c>
      <c r="BD72" s="20">
        <f t="shared" si="72"/>
        <v>0.11726602635693545</v>
      </c>
      <c r="BE72" s="47">
        <f t="shared" si="73"/>
        <v>24694</v>
      </c>
      <c r="BF72" s="47">
        <f t="shared" si="74"/>
        <v>1398</v>
      </c>
      <c r="BG72" s="20">
        <f t="shared" si="75"/>
        <v>0.05661294241516158</v>
      </c>
      <c r="BH72" s="19">
        <f t="shared" si="76"/>
        <v>9353</v>
      </c>
      <c r="BI72" s="19">
        <f t="shared" si="77"/>
        <v>1129</v>
      </c>
      <c r="BJ72" s="20">
        <f t="shared" si="78"/>
        <v>0.12070993264193307</v>
      </c>
      <c r="BK72" s="19">
        <f t="shared" si="79"/>
        <v>11420</v>
      </c>
      <c r="BL72" s="19">
        <f t="shared" si="80"/>
        <v>984</v>
      </c>
      <c r="BM72" s="20">
        <f t="shared" si="81"/>
        <v>0.0861646234676007</v>
      </c>
      <c r="BN72" s="20">
        <f t="shared" si="41"/>
        <v>0.031188790116016274</v>
      </c>
      <c r="BO72" s="20">
        <f t="shared" si="42"/>
        <v>0.07422092989103299</v>
      </c>
      <c r="BP72" s="16"/>
    </row>
    <row r="73" spans="2:68" ht="12">
      <c r="B73" s="27" t="s">
        <v>359</v>
      </c>
      <c r="C73" s="31">
        <v>23023</v>
      </c>
      <c r="D73" s="6" t="s">
        <v>89</v>
      </c>
      <c r="E73" s="19">
        <f t="shared" si="43"/>
        <v>8582</v>
      </c>
      <c r="F73" s="19">
        <f t="shared" si="44"/>
        <v>550</v>
      </c>
      <c r="G73" s="20">
        <f t="shared" si="45"/>
        <v>0.06408762526217665</v>
      </c>
      <c r="H73" s="20"/>
      <c r="I73" s="7">
        <v>586</v>
      </c>
      <c r="J73" s="7">
        <v>79</v>
      </c>
      <c r="K73" s="20">
        <f t="shared" si="46"/>
        <v>0.1348122866894198</v>
      </c>
      <c r="L73" s="8">
        <v>620</v>
      </c>
      <c r="M73" s="9">
        <v>80</v>
      </c>
      <c r="N73" s="20">
        <f t="shared" si="47"/>
        <v>0.12903225806451613</v>
      </c>
      <c r="O73" s="8">
        <v>538</v>
      </c>
      <c r="P73" s="9">
        <v>58</v>
      </c>
      <c r="Q73" s="20">
        <f t="shared" si="48"/>
        <v>0.10780669144981413</v>
      </c>
      <c r="R73" s="13">
        <v>631</v>
      </c>
      <c r="S73" s="9">
        <v>63</v>
      </c>
      <c r="T73" s="20">
        <f t="shared" si="49"/>
        <v>0.09984152139461172</v>
      </c>
      <c r="U73" s="22"/>
      <c r="V73" s="8">
        <v>998</v>
      </c>
      <c r="W73" s="9">
        <v>85</v>
      </c>
      <c r="X73" s="20">
        <f t="shared" si="50"/>
        <v>0.08517034068136273</v>
      </c>
      <c r="Y73" s="8">
        <v>1905</v>
      </c>
      <c r="Z73" s="9">
        <v>123</v>
      </c>
      <c r="AA73" s="20">
        <f t="shared" si="51"/>
        <v>0.06456692913385827</v>
      </c>
      <c r="AB73" s="8">
        <v>1814</v>
      </c>
      <c r="AC73" s="9">
        <v>48</v>
      </c>
      <c r="AD73" s="20">
        <f t="shared" si="52"/>
        <v>0.026460859977949284</v>
      </c>
      <c r="AE73" s="22"/>
      <c r="AF73" s="8">
        <v>1027</v>
      </c>
      <c r="AG73" s="9">
        <v>12</v>
      </c>
      <c r="AH73" s="20">
        <f t="shared" si="53"/>
        <v>0.011684518013631937</v>
      </c>
      <c r="AI73" s="8">
        <v>463</v>
      </c>
      <c r="AJ73" s="9">
        <v>2</v>
      </c>
      <c r="AK73" s="20">
        <f t="shared" si="54"/>
        <v>0.004319654427645789</v>
      </c>
      <c r="AL73" s="22"/>
      <c r="AM73" s="8">
        <f t="shared" si="55"/>
        <v>1744</v>
      </c>
      <c r="AN73" s="9">
        <f t="shared" si="56"/>
        <v>217</v>
      </c>
      <c r="AO73" s="20">
        <f t="shared" si="57"/>
        <v>0.12442660550458716</v>
      </c>
      <c r="AP73" s="13">
        <f t="shared" si="58"/>
        <v>6838</v>
      </c>
      <c r="AQ73" s="13">
        <f t="shared" si="59"/>
        <v>333</v>
      </c>
      <c r="AR73" s="20">
        <f t="shared" si="60"/>
        <v>0.04869844983913425</v>
      </c>
      <c r="AS73" s="13">
        <f t="shared" si="61"/>
        <v>1629</v>
      </c>
      <c r="AT73" s="13">
        <f t="shared" si="62"/>
        <v>148</v>
      </c>
      <c r="AU73" s="20">
        <f t="shared" si="63"/>
        <v>0.09085328422344997</v>
      </c>
      <c r="AV73" s="8">
        <f t="shared" si="64"/>
        <v>3534</v>
      </c>
      <c r="AW73" s="9">
        <f t="shared" si="65"/>
        <v>271</v>
      </c>
      <c r="AX73" s="20">
        <f t="shared" si="66"/>
        <v>0.07668364459535937</v>
      </c>
      <c r="AY73" s="8">
        <f t="shared" si="67"/>
        <v>3304</v>
      </c>
      <c r="AZ73" s="9">
        <f t="shared" si="68"/>
        <v>62</v>
      </c>
      <c r="BA73" s="20">
        <f t="shared" si="69"/>
        <v>0.018765133171912834</v>
      </c>
      <c r="BB73" s="47">
        <f t="shared" si="70"/>
        <v>1158</v>
      </c>
      <c r="BC73" s="47">
        <f t="shared" si="71"/>
        <v>138</v>
      </c>
      <c r="BD73" s="20">
        <f t="shared" si="72"/>
        <v>0.11917098445595854</v>
      </c>
      <c r="BE73" s="47">
        <f t="shared" si="73"/>
        <v>6207</v>
      </c>
      <c r="BF73" s="47">
        <f t="shared" si="74"/>
        <v>270</v>
      </c>
      <c r="BG73" s="20">
        <f t="shared" si="75"/>
        <v>0.04349927501208313</v>
      </c>
      <c r="BH73" s="19">
        <f t="shared" si="76"/>
        <v>2375</v>
      </c>
      <c r="BI73" s="19">
        <f t="shared" si="77"/>
        <v>280</v>
      </c>
      <c r="BJ73" s="20">
        <f t="shared" si="78"/>
        <v>0.11789473684210526</v>
      </c>
      <c r="BK73" s="19">
        <f t="shared" si="79"/>
        <v>2903</v>
      </c>
      <c r="BL73" s="19">
        <f t="shared" si="80"/>
        <v>208</v>
      </c>
      <c r="BM73" s="20">
        <f t="shared" si="81"/>
        <v>0.07165001722356183</v>
      </c>
      <c r="BN73" s="20">
        <f t="shared" si="41"/>
        <v>0.018765133171912834</v>
      </c>
      <c r="BO73" s="20">
        <f t="shared" si="42"/>
        <v>0.06408762526217665</v>
      </c>
      <c r="BP73" s="16"/>
    </row>
    <row r="74" spans="2:68" ht="12">
      <c r="B74" s="27" t="s">
        <v>361</v>
      </c>
      <c r="C74" s="31">
        <v>44020</v>
      </c>
      <c r="D74" s="6" t="s">
        <v>90</v>
      </c>
      <c r="E74" s="19">
        <f t="shared" si="43"/>
        <v>12605</v>
      </c>
      <c r="F74" s="19">
        <f t="shared" si="44"/>
        <v>551</v>
      </c>
      <c r="G74" s="20">
        <f t="shared" si="45"/>
        <v>0.04371281237604125</v>
      </c>
      <c r="H74" s="20"/>
      <c r="I74" s="7">
        <v>780</v>
      </c>
      <c r="J74" s="7">
        <v>91</v>
      </c>
      <c r="K74" s="20">
        <f t="shared" si="46"/>
        <v>0.11666666666666667</v>
      </c>
      <c r="L74" s="8">
        <v>772</v>
      </c>
      <c r="M74" s="9">
        <v>62</v>
      </c>
      <c r="N74" s="20">
        <f t="shared" si="47"/>
        <v>0.08031088082901554</v>
      </c>
      <c r="O74" s="8">
        <v>854</v>
      </c>
      <c r="P74" s="9">
        <v>62</v>
      </c>
      <c r="Q74" s="20">
        <f t="shared" si="48"/>
        <v>0.07259953161592506</v>
      </c>
      <c r="R74" s="13">
        <v>1022</v>
      </c>
      <c r="S74" s="9">
        <v>52</v>
      </c>
      <c r="T74" s="20">
        <f t="shared" si="49"/>
        <v>0.050880626223091974</v>
      </c>
      <c r="U74" s="22"/>
      <c r="V74" s="8">
        <v>1401</v>
      </c>
      <c r="W74" s="9">
        <v>74</v>
      </c>
      <c r="X74" s="20">
        <f t="shared" si="50"/>
        <v>0.05281941470378301</v>
      </c>
      <c r="Y74" s="8">
        <v>2853</v>
      </c>
      <c r="Z74" s="9">
        <v>126</v>
      </c>
      <c r="AA74" s="20">
        <f t="shared" si="51"/>
        <v>0.04416403785488959</v>
      </c>
      <c r="AB74" s="8">
        <v>2702</v>
      </c>
      <c r="AC74" s="9">
        <v>64</v>
      </c>
      <c r="AD74" s="20">
        <f t="shared" si="52"/>
        <v>0.023686158401184307</v>
      </c>
      <c r="AE74" s="22"/>
      <c r="AF74" s="8">
        <v>1584</v>
      </c>
      <c r="AG74" s="9">
        <v>18</v>
      </c>
      <c r="AH74" s="20">
        <f t="shared" si="53"/>
        <v>0.011363636363636364</v>
      </c>
      <c r="AI74" s="8">
        <v>637</v>
      </c>
      <c r="AJ74" s="9">
        <v>2</v>
      </c>
      <c r="AK74" s="20">
        <f t="shared" si="54"/>
        <v>0.0031397174254317113</v>
      </c>
      <c r="AL74" s="22"/>
      <c r="AM74" s="8">
        <f t="shared" si="55"/>
        <v>2406</v>
      </c>
      <c r="AN74" s="9">
        <f t="shared" si="56"/>
        <v>215</v>
      </c>
      <c r="AO74" s="20">
        <f t="shared" si="57"/>
        <v>0.08935993349958438</v>
      </c>
      <c r="AP74" s="13">
        <f t="shared" si="58"/>
        <v>10199</v>
      </c>
      <c r="AQ74" s="13">
        <f t="shared" si="59"/>
        <v>336</v>
      </c>
      <c r="AR74" s="20">
        <f t="shared" si="60"/>
        <v>0.032944406314344546</v>
      </c>
      <c r="AS74" s="13">
        <f t="shared" si="61"/>
        <v>2423</v>
      </c>
      <c r="AT74" s="13">
        <f t="shared" si="62"/>
        <v>126</v>
      </c>
      <c r="AU74" s="20">
        <f t="shared" si="63"/>
        <v>0.0520016508460586</v>
      </c>
      <c r="AV74" s="8">
        <f t="shared" si="64"/>
        <v>5276</v>
      </c>
      <c r="AW74" s="9">
        <f t="shared" si="65"/>
        <v>252</v>
      </c>
      <c r="AX74" s="20">
        <f t="shared" si="66"/>
        <v>0.047763457164518575</v>
      </c>
      <c r="AY74" s="8">
        <f t="shared" si="67"/>
        <v>4923</v>
      </c>
      <c r="AZ74" s="9">
        <f t="shared" si="68"/>
        <v>84</v>
      </c>
      <c r="BA74" s="20">
        <f t="shared" si="69"/>
        <v>0.017062766605728214</v>
      </c>
      <c r="BB74" s="47">
        <f t="shared" si="70"/>
        <v>1626</v>
      </c>
      <c r="BC74" s="47">
        <f t="shared" si="71"/>
        <v>124</v>
      </c>
      <c r="BD74" s="20">
        <f t="shared" si="72"/>
        <v>0.07626076260762607</v>
      </c>
      <c r="BE74" s="47">
        <f t="shared" si="73"/>
        <v>9177</v>
      </c>
      <c r="BF74" s="47">
        <f t="shared" si="74"/>
        <v>284</v>
      </c>
      <c r="BG74" s="20">
        <f t="shared" si="75"/>
        <v>0.030946932548763212</v>
      </c>
      <c r="BH74" s="19">
        <f t="shared" si="76"/>
        <v>3428</v>
      </c>
      <c r="BI74" s="19">
        <f t="shared" si="77"/>
        <v>267</v>
      </c>
      <c r="BJ74" s="20">
        <f t="shared" si="78"/>
        <v>0.0778879813302217</v>
      </c>
      <c r="BK74" s="19">
        <f t="shared" si="79"/>
        <v>4254</v>
      </c>
      <c r="BL74" s="19">
        <f t="shared" si="80"/>
        <v>200</v>
      </c>
      <c r="BM74" s="20">
        <f t="shared" si="81"/>
        <v>0.047014574518100614</v>
      </c>
      <c r="BN74" s="20">
        <f t="shared" si="41"/>
        <v>0.017062766605728214</v>
      </c>
      <c r="BO74" s="20">
        <f t="shared" si="42"/>
        <v>0.04371281237604125</v>
      </c>
      <c r="BP74" s="16"/>
    </row>
    <row r="75" spans="2:68" ht="12">
      <c r="B75" s="27" t="s">
        <v>358</v>
      </c>
      <c r="C75" s="31">
        <v>13008</v>
      </c>
      <c r="D75" s="6" t="s">
        <v>91</v>
      </c>
      <c r="E75" s="19">
        <f t="shared" si="43"/>
        <v>38146</v>
      </c>
      <c r="F75" s="19">
        <f t="shared" si="44"/>
        <v>4182</v>
      </c>
      <c r="G75" s="20">
        <f t="shared" si="45"/>
        <v>0.10963141613799612</v>
      </c>
      <c r="H75" s="20"/>
      <c r="I75" s="7">
        <v>2522</v>
      </c>
      <c r="J75" s="7">
        <v>568</v>
      </c>
      <c r="K75" s="20">
        <f t="shared" si="46"/>
        <v>0.22521808088818399</v>
      </c>
      <c r="L75" s="8">
        <v>2271</v>
      </c>
      <c r="M75" s="9">
        <v>430</v>
      </c>
      <c r="N75" s="20">
        <f t="shared" si="47"/>
        <v>0.18934390136503743</v>
      </c>
      <c r="O75" s="8">
        <v>2280</v>
      </c>
      <c r="P75" s="9">
        <v>398</v>
      </c>
      <c r="Q75" s="20">
        <f t="shared" si="48"/>
        <v>0.17456140350877192</v>
      </c>
      <c r="R75" s="13">
        <v>2955</v>
      </c>
      <c r="S75" s="9">
        <v>452</v>
      </c>
      <c r="T75" s="20">
        <f t="shared" si="49"/>
        <v>0.15296108291032148</v>
      </c>
      <c r="U75" s="22"/>
      <c r="V75" s="8">
        <v>5042</v>
      </c>
      <c r="W75" s="9">
        <v>766</v>
      </c>
      <c r="X75" s="20">
        <f t="shared" si="50"/>
        <v>0.1519238397461325</v>
      </c>
      <c r="Y75" s="8">
        <v>8234</v>
      </c>
      <c r="Z75" s="9">
        <v>986</v>
      </c>
      <c r="AA75" s="20">
        <f t="shared" si="51"/>
        <v>0.11974738887539471</v>
      </c>
      <c r="AB75" s="8">
        <v>8113</v>
      </c>
      <c r="AC75" s="9">
        <v>415</v>
      </c>
      <c r="AD75" s="20">
        <f t="shared" si="52"/>
        <v>0.05115247134229015</v>
      </c>
      <c r="AE75" s="22"/>
      <c r="AF75" s="8">
        <v>4821</v>
      </c>
      <c r="AG75" s="9">
        <v>138</v>
      </c>
      <c r="AH75" s="20">
        <f t="shared" si="53"/>
        <v>0.02862476664592408</v>
      </c>
      <c r="AI75" s="8">
        <v>1908</v>
      </c>
      <c r="AJ75" s="9">
        <v>29</v>
      </c>
      <c r="AK75" s="20">
        <f t="shared" si="54"/>
        <v>0.01519916142557652</v>
      </c>
      <c r="AL75" s="22"/>
      <c r="AM75" s="8">
        <f t="shared" si="55"/>
        <v>7073</v>
      </c>
      <c r="AN75" s="9">
        <f t="shared" si="56"/>
        <v>1396</v>
      </c>
      <c r="AO75" s="20">
        <f t="shared" si="57"/>
        <v>0.19737028135161883</v>
      </c>
      <c r="AP75" s="13">
        <f t="shared" si="58"/>
        <v>31073</v>
      </c>
      <c r="AQ75" s="13">
        <f t="shared" si="59"/>
        <v>2786</v>
      </c>
      <c r="AR75" s="20">
        <f t="shared" si="60"/>
        <v>0.08965983329578733</v>
      </c>
      <c r="AS75" s="13">
        <f t="shared" si="61"/>
        <v>7997</v>
      </c>
      <c r="AT75" s="13">
        <f t="shared" si="62"/>
        <v>1218</v>
      </c>
      <c r="AU75" s="20">
        <f t="shared" si="63"/>
        <v>0.15230711516818807</v>
      </c>
      <c r="AV75" s="8">
        <f t="shared" si="64"/>
        <v>16231</v>
      </c>
      <c r="AW75" s="9">
        <f t="shared" si="65"/>
        <v>2204</v>
      </c>
      <c r="AX75" s="20">
        <f t="shared" si="66"/>
        <v>0.13578953853736678</v>
      </c>
      <c r="AY75" s="8">
        <f t="shared" si="67"/>
        <v>14842</v>
      </c>
      <c r="AZ75" s="9">
        <f t="shared" si="68"/>
        <v>582</v>
      </c>
      <c r="BA75" s="20">
        <f t="shared" si="69"/>
        <v>0.0392130440641423</v>
      </c>
      <c r="BB75" s="47">
        <f t="shared" si="70"/>
        <v>4551</v>
      </c>
      <c r="BC75" s="47">
        <f t="shared" si="71"/>
        <v>828</v>
      </c>
      <c r="BD75" s="20">
        <f t="shared" si="72"/>
        <v>0.18193803559657218</v>
      </c>
      <c r="BE75" s="47">
        <f t="shared" si="73"/>
        <v>28118</v>
      </c>
      <c r="BF75" s="47">
        <f t="shared" si="74"/>
        <v>2334</v>
      </c>
      <c r="BG75" s="20">
        <f t="shared" si="75"/>
        <v>0.08300732626787112</v>
      </c>
      <c r="BH75" s="19">
        <f t="shared" si="76"/>
        <v>10028</v>
      </c>
      <c r="BI75" s="19">
        <f t="shared" si="77"/>
        <v>1848</v>
      </c>
      <c r="BJ75" s="20">
        <f t="shared" si="78"/>
        <v>0.18428400478659754</v>
      </c>
      <c r="BK75" s="19">
        <f t="shared" si="79"/>
        <v>13276</v>
      </c>
      <c r="BL75" s="19">
        <f t="shared" si="80"/>
        <v>1752</v>
      </c>
      <c r="BM75" s="20">
        <f t="shared" si="81"/>
        <v>0.13196746007833685</v>
      </c>
      <c r="BN75" s="20">
        <f t="shared" si="41"/>
        <v>0.0392130440641423</v>
      </c>
      <c r="BO75" s="20">
        <f t="shared" si="42"/>
        <v>0.10963141613799612</v>
      </c>
      <c r="BP75" s="16"/>
    </row>
    <row r="76" spans="2:68" ht="12">
      <c r="B76" s="27" t="s">
        <v>359</v>
      </c>
      <c r="C76" s="31">
        <v>24028</v>
      </c>
      <c r="D76" s="6" t="s">
        <v>92</v>
      </c>
      <c r="E76" s="19">
        <f t="shared" si="43"/>
        <v>5952</v>
      </c>
      <c r="F76" s="19">
        <f t="shared" si="44"/>
        <v>408</v>
      </c>
      <c r="G76" s="20">
        <f t="shared" si="45"/>
        <v>0.06854838709677419</v>
      </c>
      <c r="H76" s="20"/>
      <c r="I76" s="7">
        <v>391</v>
      </c>
      <c r="J76" s="7">
        <v>57</v>
      </c>
      <c r="K76" s="20">
        <f t="shared" si="46"/>
        <v>0.14578005115089515</v>
      </c>
      <c r="L76" s="8">
        <v>335</v>
      </c>
      <c r="M76" s="9">
        <v>49</v>
      </c>
      <c r="N76" s="20">
        <f t="shared" si="47"/>
        <v>0.14626865671641792</v>
      </c>
      <c r="O76" s="8">
        <v>350</v>
      </c>
      <c r="P76" s="9">
        <v>45</v>
      </c>
      <c r="Q76" s="20">
        <f t="shared" si="48"/>
        <v>0.12857142857142856</v>
      </c>
      <c r="R76" s="13">
        <v>464</v>
      </c>
      <c r="S76" s="9">
        <v>39</v>
      </c>
      <c r="T76" s="20">
        <f t="shared" si="49"/>
        <v>0.08405172413793104</v>
      </c>
      <c r="U76" s="22"/>
      <c r="V76" s="8">
        <v>656</v>
      </c>
      <c r="W76" s="9">
        <v>72</v>
      </c>
      <c r="X76" s="20">
        <f t="shared" si="50"/>
        <v>0.10975609756097561</v>
      </c>
      <c r="Y76" s="8">
        <v>1307</v>
      </c>
      <c r="Z76" s="9">
        <v>100</v>
      </c>
      <c r="AA76" s="20">
        <f t="shared" si="51"/>
        <v>0.07651109410864575</v>
      </c>
      <c r="AB76" s="8">
        <v>1291</v>
      </c>
      <c r="AC76" s="9">
        <v>38</v>
      </c>
      <c r="AD76" s="20">
        <f t="shared" si="52"/>
        <v>0.02943454686289698</v>
      </c>
      <c r="AE76" s="22"/>
      <c r="AF76" s="8">
        <v>818</v>
      </c>
      <c r="AG76" s="9">
        <v>4</v>
      </c>
      <c r="AH76" s="20">
        <f t="shared" si="53"/>
        <v>0.004889975550122249</v>
      </c>
      <c r="AI76" s="8">
        <v>340</v>
      </c>
      <c r="AJ76" s="9">
        <v>4</v>
      </c>
      <c r="AK76" s="20">
        <f t="shared" si="54"/>
        <v>0.011764705882352941</v>
      </c>
      <c r="AL76" s="22"/>
      <c r="AM76" s="8">
        <f t="shared" si="55"/>
        <v>1076</v>
      </c>
      <c r="AN76" s="9">
        <f t="shared" si="56"/>
        <v>151</v>
      </c>
      <c r="AO76" s="20">
        <f t="shared" si="57"/>
        <v>0.14033457249070633</v>
      </c>
      <c r="AP76" s="13">
        <f t="shared" si="58"/>
        <v>4876</v>
      </c>
      <c r="AQ76" s="13">
        <f t="shared" si="59"/>
        <v>257</v>
      </c>
      <c r="AR76" s="20">
        <f t="shared" si="60"/>
        <v>0.05270713699753897</v>
      </c>
      <c r="AS76" s="13">
        <f t="shared" si="61"/>
        <v>1120</v>
      </c>
      <c r="AT76" s="13">
        <f t="shared" si="62"/>
        <v>111</v>
      </c>
      <c r="AU76" s="20">
        <f t="shared" si="63"/>
        <v>0.09910714285714285</v>
      </c>
      <c r="AV76" s="8">
        <f t="shared" si="64"/>
        <v>2427</v>
      </c>
      <c r="AW76" s="9">
        <f t="shared" si="65"/>
        <v>211</v>
      </c>
      <c r="AX76" s="20">
        <f t="shared" si="66"/>
        <v>0.0869386073341574</v>
      </c>
      <c r="AY76" s="8">
        <f t="shared" si="67"/>
        <v>2449</v>
      </c>
      <c r="AZ76" s="9">
        <f t="shared" si="68"/>
        <v>46</v>
      </c>
      <c r="BA76" s="20">
        <f t="shared" si="69"/>
        <v>0.018783176806859942</v>
      </c>
      <c r="BB76" s="47">
        <f t="shared" si="70"/>
        <v>685</v>
      </c>
      <c r="BC76" s="47">
        <f t="shared" si="71"/>
        <v>94</v>
      </c>
      <c r="BD76" s="20">
        <f t="shared" si="72"/>
        <v>0.13722627737226278</v>
      </c>
      <c r="BE76" s="47">
        <f t="shared" si="73"/>
        <v>4412</v>
      </c>
      <c r="BF76" s="47">
        <f t="shared" si="74"/>
        <v>218</v>
      </c>
      <c r="BG76" s="20">
        <f t="shared" si="75"/>
        <v>0.04941069809610154</v>
      </c>
      <c r="BH76" s="19">
        <f t="shared" si="76"/>
        <v>1540</v>
      </c>
      <c r="BI76" s="19">
        <f t="shared" si="77"/>
        <v>190</v>
      </c>
      <c r="BJ76" s="20">
        <f t="shared" si="78"/>
        <v>0.12337662337662338</v>
      </c>
      <c r="BK76" s="19">
        <f t="shared" si="79"/>
        <v>1963</v>
      </c>
      <c r="BL76" s="19">
        <f t="shared" si="80"/>
        <v>172</v>
      </c>
      <c r="BM76" s="20">
        <f t="shared" si="81"/>
        <v>0.08762098828323994</v>
      </c>
      <c r="BN76" s="20">
        <f t="shared" si="41"/>
        <v>0.018783176806859942</v>
      </c>
      <c r="BO76" s="20">
        <f t="shared" si="42"/>
        <v>0.06854838709677419</v>
      </c>
      <c r="BP76" s="16"/>
    </row>
    <row r="77" spans="2:68" ht="12">
      <c r="B77" s="27" t="s">
        <v>362</v>
      </c>
      <c r="C77" s="31">
        <v>71016</v>
      </c>
      <c r="D77" s="6" t="s">
        <v>93</v>
      </c>
      <c r="E77" s="19">
        <f t="shared" si="43"/>
        <v>65383</v>
      </c>
      <c r="F77" s="19">
        <f t="shared" si="44"/>
        <v>36023</v>
      </c>
      <c r="G77" s="20">
        <f t="shared" si="45"/>
        <v>0.5509536117951149</v>
      </c>
      <c r="H77" s="20"/>
      <c r="I77" s="7">
        <v>4445</v>
      </c>
      <c r="J77" s="7">
        <v>3225</v>
      </c>
      <c r="K77" s="20">
        <f t="shared" si="46"/>
        <v>0.7255343082114736</v>
      </c>
      <c r="L77" s="8">
        <v>4348</v>
      </c>
      <c r="M77" s="9">
        <v>3024</v>
      </c>
      <c r="N77" s="20">
        <f t="shared" si="47"/>
        <v>0.6954921803127875</v>
      </c>
      <c r="O77" s="8">
        <v>4633</v>
      </c>
      <c r="P77" s="9">
        <v>3070</v>
      </c>
      <c r="Q77" s="20">
        <f t="shared" si="48"/>
        <v>0.6626375998273257</v>
      </c>
      <c r="R77" s="13">
        <v>6016</v>
      </c>
      <c r="S77" s="9">
        <v>3635</v>
      </c>
      <c r="T77" s="20">
        <f t="shared" si="49"/>
        <v>0.6042220744680851</v>
      </c>
      <c r="U77" s="22"/>
      <c r="V77" s="8">
        <v>8349</v>
      </c>
      <c r="W77" s="9">
        <v>5703</v>
      </c>
      <c r="X77" s="20">
        <f t="shared" si="50"/>
        <v>0.6830758174631693</v>
      </c>
      <c r="Y77" s="8">
        <v>13231</v>
      </c>
      <c r="Z77" s="9">
        <v>7636</v>
      </c>
      <c r="AA77" s="20">
        <f t="shared" si="51"/>
        <v>0.577129468672058</v>
      </c>
      <c r="AB77" s="8">
        <v>13316</v>
      </c>
      <c r="AC77" s="9">
        <v>6030</v>
      </c>
      <c r="AD77" s="20">
        <f t="shared" si="52"/>
        <v>0.4528386902973866</v>
      </c>
      <c r="AE77" s="22"/>
      <c r="AF77" s="8">
        <v>8045</v>
      </c>
      <c r="AG77" s="9">
        <v>2799</v>
      </c>
      <c r="AH77" s="20">
        <f t="shared" si="53"/>
        <v>0.3479179614667495</v>
      </c>
      <c r="AI77" s="8">
        <v>3000</v>
      </c>
      <c r="AJ77" s="9">
        <v>901</v>
      </c>
      <c r="AK77" s="20">
        <f t="shared" si="54"/>
        <v>0.30033333333333334</v>
      </c>
      <c r="AL77" s="22"/>
      <c r="AM77" s="8">
        <f t="shared" si="55"/>
        <v>13426</v>
      </c>
      <c r="AN77" s="9">
        <f t="shared" si="56"/>
        <v>9319</v>
      </c>
      <c r="AO77" s="20">
        <f t="shared" si="57"/>
        <v>0.6941009980634589</v>
      </c>
      <c r="AP77" s="13">
        <f t="shared" si="58"/>
        <v>51957</v>
      </c>
      <c r="AQ77" s="13">
        <f t="shared" si="59"/>
        <v>26704</v>
      </c>
      <c r="AR77" s="20">
        <f t="shared" si="60"/>
        <v>0.5139634697923283</v>
      </c>
      <c r="AS77" s="13">
        <f t="shared" si="61"/>
        <v>14365</v>
      </c>
      <c r="AT77" s="13">
        <f t="shared" si="62"/>
        <v>9338</v>
      </c>
      <c r="AU77" s="20">
        <f t="shared" si="63"/>
        <v>0.6500522102332057</v>
      </c>
      <c r="AV77" s="8">
        <f t="shared" si="64"/>
        <v>27596</v>
      </c>
      <c r="AW77" s="9">
        <f t="shared" si="65"/>
        <v>16974</v>
      </c>
      <c r="AX77" s="20">
        <f t="shared" si="66"/>
        <v>0.6150891433541092</v>
      </c>
      <c r="AY77" s="8">
        <f t="shared" si="67"/>
        <v>24361</v>
      </c>
      <c r="AZ77" s="9">
        <f t="shared" si="68"/>
        <v>9730</v>
      </c>
      <c r="BA77" s="20">
        <f t="shared" si="69"/>
        <v>0.3994088912606215</v>
      </c>
      <c r="BB77" s="47">
        <f t="shared" si="70"/>
        <v>8981</v>
      </c>
      <c r="BC77" s="47">
        <f t="shared" si="71"/>
        <v>6094</v>
      </c>
      <c r="BD77" s="20">
        <f t="shared" si="72"/>
        <v>0.6785435920276138</v>
      </c>
      <c r="BE77" s="47">
        <f t="shared" si="73"/>
        <v>45941</v>
      </c>
      <c r="BF77" s="47">
        <f t="shared" si="74"/>
        <v>23069</v>
      </c>
      <c r="BG77" s="20">
        <f t="shared" si="75"/>
        <v>0.5021440543305544</v>
      </c>
      <c r="BH77" s="19">
        <f t="shared" si="76"/>
        <v>19442</v>
      </c>
      <c r="BI77" s="19">
        <f t="shared" si="77"/>
        <v>12954</v>
      </c>
      <c r="BJ77" s="20">
        <f t="shared" si="78"/>
        <v>0.6662894763913177</v>
      </c>
      <c r="BK77" s="19">
        <f t="shared" si="79"/>
        <v>21580</v>
      </c>
      <c r="BL77" s="19">
        <f t="shared" si="80"/>
        <v>13339</v>
      </c>
      <c r="BM77" s="20">
        <f t="shared" si="81"/>
        <v>0.6181186283595922</v>
      </c>
      <c r="BN77" s="20">
        <f t="shared" si="41"/>
        <v>0.3994088912606215</v>
      </c>
      <c r="BO77" s="20">
        <f t="shared" si="42"/>
        <v>0.5509536117951149</v>
      </c>
      <c r="BP77" s="16"/>
    </row>
    <row r="78" spans="2:68" ht="12">
      <c r="B78" s="27" t="s">
        <v>361</v>
      </c>
      <c r="C78" s="31">
        <v>44021</v>
      </c>
      <c r="D78" s="6" t="s">
        <v>94</v>
      </c>
      <c r="E78" s="19">
        <f t="shared" si="43"/>
        <v>248834</v>
      </c>
      <c r="F78" s="19">
        <f t="shared" si="44"/>
        <v>73246</v>
      </c>
      <c r="G78" s="20">
        <f t="shared" si="45"/>
        <v>0.2943568804906082</v>
      </c>
      <c r="H78" s="20"/>
      <c r="I78" s="7">
        <v>18272</v>
      </c>
      <c r="J78" s="7">
        <v>9067</v>
      </c>
      <c r="K78" s="20">
        <f t="shared" si="46"/>
        <v>0.4962237302977233</v>
      </c>
      <c r="L78" s="8">
        <v>15026</v>
      </c>
      <c r="M78" s="9">
        <v>7291</v>
      </c>
      <c r="N78" s="20">
        <f t="shared" si="47"/>
        <v>0.48522560894449623</v>
      </c>
      <c r="O78" s="8">
        <v>14521</v>
      </c>
      <c r="P78" s="9">
        <v>6295</v>
      </c>
      <c r="Q78" s="20">
        <f t="shared" si="48"/>
        <v>0.433510088836857</v>
      </c>
      <c r="R78" s="13">
        <v>21608</v>
      </c>
      <c r="S78" s="9">
        <v>8763</v>
      </c>
      <c r="T78" s="20">
        <f t="shared" si="49"/>
        <v>0.40554424287301</v>
      </c>
      <c r="U78" s="22"/>
      <c r="V78" s="8">
        <v>44517</v>
      </c>
      <c r="W78" s="9">
        <v>16433</v>
      </c>
      <c r="X78" s="20">
        <f t="shared" si="50"/>
        <v>0.36913987914729207</v>
      </c>
      <c r="Y78" s="8">
        <v>50140</v>
      </c>
      <c r="Z78" s="9">
        <v>15865</v>
      </c>
      <c r="AA78" s="20">
        <f t="shared" si="51"/>
        <v>0.316414040686079</v>
      </c>
      <c r="AB78" s="8">
        <v>42482</v>
      </c>
      <c r="AC78" s="9">
        <v>6908</v>
      </c>
      <c r="AD78" s="20">
        <f t="shared" si="52"/>
        <v>0.16261004660797515</v>
      </c>
      <c r="AE78" s="22"/>
      <c r="AF78" s="8">
        <v>28467</v>
      </c>
      <c r="AG78" s="9">
        <v>2232</v>
      </c>
      <c r="AH78" s="20">
        <f t="shared" si="53"/>
        <v>0.07840657603540942</v>
      </c>
      <c r="AI78" s="8">
        <v>13801</v>
      </c>
      <c r="AJ78" s="9">
        <v>392</v>
      </c>
      <c r="AK78" s="20">
        <f t="shared" si="54"/>
        <v>0.028403738859502935</v>
      </c>
      <c r="AL78" s="22"/>
      <c r="AM78" s="8">
        <f t="shared" si="55"/>
        <v>47819</v>
      </c>
      <c r="AN78" s="9">
        <f t="shared" si="56"/>
        <v>22653</v>
      </c>
      <c r="AO78" s="20">
        <f t="shared" si="57"/>
        <v>0.4737238336226186</v>
      </c>
      <c r="AP78" s="13">
        <f t="shared" si="58"/>
        <v>201015</v>
      </c>
      <c r="AQ78" s="13">
        <f t="shared" si="59"/>
        <v>50593</v>
      </c>
      <c r="AR78" s="20">
        <f t="shared" si="60"/>
        <v>0.2516876849986319</v>
      </c>
      <c r="AS78" s="13">
        <f t="shared" si="61"/>
        <v>66125</v>
      </c>
      <c r="AT78" s="13">
        <f t="shared" si="62"/>
        <v>25196</v>
      </c>
      <c r="AU78" s="20">
        <f t="shared" si="63"/>
        <v>0.3810359168241966</v>
      </c>
      <c r="AV78" s="8">
        <f t="shared" si="64"/>
        <v>116265</v>
      </c>
      <c r="AW78" s="9">
        <f t="shared" si="65"/>
        <v>41061</v>
      </c>
      <c r="AX78" s="20">
        <f t="shared" si="66"/>
        <v>0.3531673332473229</v>
      </c>
      <c r="AY78" s="8">
        <f t="shared" si="67"/>
        <v>84750</v>
      </c>
      <c r="AZ78" s="9">
        <f t="shared" si="68"/>
        <v>9532</v>
      </c>
      <c r="BA78" s="20">
        <f t="shared" si="69"/>
        <v>0.11247197640117994</v>
      </c>
      <c r="BB78" s="47">
        <f t="shared" si="70"/>
        <v>29547</v>
      </c>
      <c r="BC78" s="47">
        <f t="shared" si="71"/>
        <v>13586</v>
      </c>
      <c r="BD78" s="20">
        <f t="shared" si="72"/>
        <v>0.45980979456459203</v>
      </c>
      <c r="BE78" s="47">
        <f t="shared" si="73"/>
        <v>179407</v>
      </c>
      <c r="BF78" s="47">
        <f t="shared" si="74"/>
        <v>41830</v>
      </c>
      <c r="BG78" s="20">
        <f t="shared" si="75"/>
        <v>0.2331570117108028</v>
      </c>
      <c r="BH78" s="19">
        <f t="shared" si="76"/>
        <v>69427</v>
      </c>
      <c r="BI78" s="19">
        <f t="shared" si="77"/>
        <v>31416</v>
      </c>
      <c r="BJ78" s="20">
        <f t="shared" si="78"/>
        <v>0.45250406902213836</v>
      </c>
      <c r="BK78" s="19">
        <f t="shared" si="79"/>
        <v>94657</v>
      </c>
      <c r="BL78" s="19">
        <f t="shared" si="80"/>
        <v>32298</v>
      </c>
      <c r="BM78" s="20">
        <f t="shared" si="81"/>
        <v>0.34121089829595275</v>
      </c>
      <c r="BN78" s="20">
        <f t="shared" si="41"/>
        <v>0.11247197640117994</v>
      </c>
      <c r="BO78" s="20">
        <f t="shared" si="42"/>
        <v>0.2943568804906082</v>
      </c>
      <c r="BP78" s="16"/>
    </row>
    <row r="79" spans="2:68" ht="12">
      <c r="B79" s="27" t="s">
        <v>361</v>
      </c>
      <c r="C79" s="31">
        <v>41018</v>
      </c>
      <c r="D79" s="6" t="s">
        <v>95</v>
      </c>
      <c r="E79" s="19">
        <f t="shared" si="43"/>
        <v>32941</v>
      </c>
      <c r="F79" s="19">
        <f t="shared" si="44"/>
        <v>3465</v>
      </c>
      <c r="G79" s="20">
        <f t="shared" si="45"/>
        <v>0.10518806350748308</v>
      </c>
      <c r="H79" s="20"/>
      <c r="I79" s="7">
        <v>2130</v>
      </c>
      <c r="J79" s="7">
        <v>463</v>
      </c>
      <c r="K79" s="20">
        <f t="shared" si="46"/>
        <v>0.21737089201877935</v>
      </c>
      <c r="L79" s="8">
        <v>2074</v>
      </c>
      <c r="M79" s="9">
        <v>446</v>
      </c>
      <c r="N79" s="20">
        <f t="shared" si="47"/>
        <v>0.21504339440694312</v>
      </c>
      <c r="O79" s="8">
        <v>2210</v>
      </c>
      <c r="P79" s="9">
        <v>400</v>
      </c>
      <c r="Q79" s="20">
        <f t="shared" si="48"/>
        <v>0.18099547511312217</v>
      </c>
      <c r="R79" s="13">
        <v>2512</v>
      </c>
      <c r="S79" s="9">
        <v>378</v>
      </c>
      <c r="T79" s="20">
        <f t="shared" si="49"/>
        <v>0.15047770700636942</v>
      </c>
      <c r="U79" s="22"/>
      <c r="V79" s="8">
        <v>3744</v>
      </c>
      <c r="W79" s="9">
        <v>493</v>
      </c>
      <c r="X79" s="20">
        <f t="shared" si="50"/>
        <v>0.13167735042735043</v>
      </c>
      <c r="Y79" s="8">
        <v>7119</v>
      </c>
      <c r="Z79" s="9">
        <v>812</v>
      </c>
      <c r="AA79" s="20">
        <f t="shared" si="51"/>
        <v>0.11406096361848574</v>
      </c>
      <c r="AB79" s="8">
        <v>6870</v>
      </c>
      <c r="AC79" s="9">
        <v>360</v>
      </c>
      <c r="AD79" s="20">
        <f t="shared" si="52"/>
        <v>0.05240174672489083</v>
      </c>
      <c r="AE79" s="22"/>
      <c r="AF79" s="8">
        <v>4380</v>
      </c>
      <c r="AG79" s="9">
        <v>103</v>
      </c>
      <c r="AH79" s="20">
        <f t="shared" si="53"/>
        <v>0.023515981735159817</v>
      </c>
      <c r="AI79" s="8">
        <v>1902</v>
      </c>
      <c r="AJ79" s="9">
        <v>10</v>
      </c>
      <c r="AK79" s="20">
        <f t="shared" si="54"/>
        <v>0.005257623554153523</v>
      </c>
      <c r="AL79" s="22"/>
      <c r="AM79" s="8">
        <f t="shared" si="55"/>
        <v>6414</v>
      </c>
      <c r="AN79" s="9">
        <f t="shared" si="56"/>
        <v>1309</v>
      </c>
      <c r="AO79" s="20">
        <f t="shared" si="57"/>
        <v>0.20408481446835047</v>
      </c>
      <c r="AP79" s="13">
        <f t="shared" si="58"/>
        <v>26527</v>
      </c>
      <c r="AQ79" s="13">
        <f t="shared" si="59"/>
        <v>2156</v>
      </c>
      <c r="AR79" s="20">
        <f t="shared" si="60"/>
        <v>0.08127568138123421</v>
      </c>
      <c r="AS79" s="13">
        <f t="shared" si="61"/>
        <v>6256</v>
      </c>
      <c r="AT79" s="13">
        <f t="shared" si="62"/>
        <v>871</v>
      </c>
      <c r="AU79" s="20">
        <f t="shared" si="63"/>
        <v>0.13922634271099743</v>
      </c>
      <c r="AV79" s="8">
        <f t="shared" si="64"/>
        <v>13375</v>
      </c>
      <c r="AW79" s="9">
        <f t="shared" si="65"/>
        <v>1683</v>
      </c>
      <c r="AX79" s="20">
        <f t="shared" si="66"/>
        <v>0.12583177570093457</v>
      </c>
      <c r="AY79" s="8">
        <f t="shared" si="67"/>
        <v>13152</v>
      </c>
      <c r="AZ79" s="9">
        <f t="shared" si="68"/>
        <v>473</v>
      </c>
      <c r="BA79" s="20">
        <f t="shared" si="69"/>
        <v>0.03596411192214112</v>
      </c>
      <c r="BB79" s="47">
        <f t="shared" si="70"/>
        <v>4284</v>
      </c>
      <c r="BC79" s="47">
        <f t="shared" si="71"/>
        <v>846</v>
      </c>
      <c r="BD79" s="20">
        <f t="shared" si="72"/>
        <v>0.19747899159663865</v>
      </c>
      <c r="BE79" s="47">
        <f t="shared" si="73"/>
        <v>24015</v>
      </c>
      <c r="BF79" s="47">
        <f t="shared" si="74"/>
        <v>1778</v>
      </c>
      <c r="BG79" s="20">
        <f t="shared" si="75"/>
        <v>0.07403706017072663</v>
      </c>
      <c r="BH79" s="19">
        <f t="shared" si="76"/>
        <v>8926</v>
      </c>
      <c r="BI79" s="19">
        <f t="shared" si="77"/>
        <v>1687</v>
      </c>
      <c r="BJ79" s="20">
        <f t="shared" si="78"/>
        <v>0.1889984315482859</v>
      </c>
      <c r="BK79" s="19">
        <f t="shared" si="79"/>
        <v>10863</v>
      </c>
      <c r="BL79" s="19">
        <f t="shared" si="80"/>
        <v>1305</v>
      </c>
      <c r="BM79" s="20">
        <f t="shared" si="81"/>
        <v>0.12013256006628004</v>
      </c>
      <c r="BN79" s="20">
        <f t="shared" si="41"/>
        <v>0.03596411192214112</v>
      </c>
      <c r="BO79" s="20">
        <f t="shared" si="42"/>
        <v>0.10518806350748308</v>
      </c>
      <c r="BP79" s="16"/>
    </row>
    <row r="80" spans="2:68" ht="12">
      <c r="B80" s="27" t="s">
        <v>362</v>
      </c>
      <c r="C80" s="31">
        <v>71017</v>
      </c>
      <c r="D80" s="6" t="s">
        <v>96</v>
      </c>
      <c r="E80" s="19">
        <f t="shared" si="43"/>
        <v>8311</v>
      </c>
      <c r="F80" s="19">
        <f t="shared" si="44"/>
        <v>785</v>
      </c>
      <c r="G80" s="20">
        <f t="shared" si="45"/>
        <v>0.09445313440019251</v>
      </c>
      <c r="H80" s="20"/>
      <c r="I80" s="7">
        <v>566</v>
      </c>
      <c r="J80" s="7">
        <v>113</v>
      </c>
      <c r="K80" s="20">
        <f t="shared" si="46"/>
        <v>0.19964664310954064</v>
      </c>
      <c r="L80" s="8">
        <v>591</v>
      </c>
      <c r="M80" s="9">
        <v>132</v>
      </c>
      <c r="N80" s="20">
        <f t="shared" si="47"/>
        <v>0.2233502538071066</v>
      </c>
      <c r="O80" s="8">
        <v>523</v>
      </c>
      <c r="P80" s="9">
        <v>81</v>
      </c>
      <c r="Q80" s="20">
        <f t="shared" si="48"/>
        <v>0.15487571701720843</v>
      </c>
      <c r="R80" s="13">
        <v>541</v>
      </c>
      <c r="S80" s="9">
        <v>60</v>
      </c>
      <c r="T80" s="20">
        <f t="shared" si="49"/>
        <v>0.11090573012939002</v>
      </c>
      <c r="U80" s="22"/>
      <c r="V80" s="8">
        <v>999</v>
      </c>
      <c r="W80" s="9">
        <v>109</v>
      </c>
      <c r="X80" s="20">
        <f t="shared" si="50"/>
        <v>0.1091091091091091</v>
      </c>
      <c r="Y80" s="8">
        <v>1879</v>
      </c>
      <c r="Z80" s="9">
        <v>203</v>
      </c>
      <c r="AA80" s="20">
        <f t="shared" si="51"/>
        <v>0.10803618946248005</v>
      </c>
      <c r="AB80" s="8">
        <v>1662</v>
      </c>
      <c r="AC80" s="9">
        <v>63</v>
      </c>
      <c r="AD80" s="20">
        <f t="shared" si="52"/>
        <v>0.03790613718411552</v>
      </c>
      <c r="AE80" s="22"/>
      <c r="AF80" s="8">
        <v>1131</v>
      </c>
      <c r="AG80" s="9">
        <v>22</v>
      </c>
      <c r="AH80" s="20">
        <f t="shared" si="53"/>
        <v>0.019451812555260833</v>
      </c>
      <c r="AI80" s="8">
        <v>419</v>
      </c>
      <c r="AJ80" s="9">
        <v>2</v>
      </c>
      <c r="AK80" s="20">
        <f t="shared" si="54"/>
        <v>0.00477326968973747</v>
      </c>
      <c r="AL80" s="22"/>
      <c r="AM80" s="8">
        <f t="shared" si="55"/>
        <v>1680</v>
      </c>
      <c r="AN80" s="9">
        <f t="shared" si="56"/>
        <v>326</v>
      </c>
      <c r="AO80" s="20">
        <f t="shared" si="57"/>
        <v>0.19404761904761905</v>
      </c>
      <c r="AP80" s="13">
        <f t="shared" si="58"/>
        <v>6631</v>
      </c>
      <c r="AQ80" s="13">
        <f t="shared" si="59"/>
        <v>459</v>
      </c>
      <c r="AR80" s="20">
        <f t="shared" si="60"/>
        <v>0.0692203287588599</v>
      </c>
      <c r="AS80" s="13">
        <f t="shared" si="61"/>
        <v>1540</v>
      </c>
      <c r="AT80" s="13">
        <f t="shared" si="62"/>
        <v>169</v>
      </c>
      <c r="AU80" s="20">
        <f t="shared" si="63"/>
        <v>0.10974025974025974</v>
      </c>
      <c r="AV80" s="8">
        <f t="shared" si="64"/>
        <v>3419</v>
      </c>
      <c r="AW80" s="9">
        <f t="shared" si="65"/>
        <v>372</v>
      </c>
      <c r="AX80" s="20">
        <f t="shared" si="66"/>
        <v>0.10880374378473238</v>
      </c>
      <c r="AY80" s="8">
        <f t="shared" si="67"/>
        <v>3212</v>
      </c>
      <c r="AZ80" s="9">
        <f t="shared" si="68"/>
        <v>87</v>
      </c>
      <c r="BA80" s="20">
        <f t="shared" si="69"/>
        <v>0.02708592777085928</v>
      </c>
      <c r="BB80" s="47">
        <f t="shared" si="70"/>
        <v>1114</v>
      </c>
      <c r="BC80" s="47">
        <f t="shared" si="71"/>
        <v>213</v>
      </c>
      <c r="BD80" s="20">
        <f t="shared" si="72"/>
        <v>0.19120287253141832</v>
      </c>
      <c r="BE80" s="47">
        <f t="shared" si="73"/>
        <v>6090</v>
      </c>
      <c r="BF80" s="47">
        <f t="shared" si="74"/>
        <v>399</v>
      </c>
      <c r="BG80" s="20">
        <f t="shared" si="75"/>
        <v>0.06551724137931035</v>
      </c>
      <c r="BH80" s="19">
        <f t="shared" si="76"/>
        <v>2221</v>
      </c>
      <c r="BI80" s="19">
        <f t="shared" si="77"/>
        <v>386</v>
      </c>
      <c r="BJ80" s="20">
        <f t="shared" si="78"/>
        <v>0.17379558757316524</v>
      </c>
      <c r="BK80" s="19">
        <f t="shared" si="79"/>
        <v>2878</v>
      </c>
      <c r="BL80" s="19">
        <f t="shared" si="80"/>
        <v>312</v>
      </c>
      <c r="BM80" s="20">
        <f t="shared" si="81"/>
        <v>0.10840861709520501</v>
      </c>
      <c r="BN80" s="20">
        <f t="shared" si="41"/>
        <v>0.02708592777085928</v>
      </c>
      <c r="BO80" s="20">
        <f t="shared" si="42"/>
        <v>0.09445313440019251</v>
      </c>
      <c r="BP80" s="16"/>
    </row>
    <row r="81" spans="2:68" ht="12">
      <c r="B81" s="27" t="s">
        <v>360</v>
      </c>
      <c r="C81" s="31">
        <v>35005</v>
      </c>
      <c r="D81" s="6" t="s">
        <v>97</v>
      </c>
      <c r="E81" s="19">
        <f t="shared" si="43"/>
        <v>11891</v>
      </c>
      <c r="F81" s="19">
        <f t="shared" si="44"/>
        <v>654</v>
      </c>
      <c r="G81" s="20">
        <f t="shared" si="45"/>
        <v>0.05499957951391809</v>
      </c>
      <c r="H81" s="20"/>
      <c r="I81" s="7">
        <v>759</v>
      </c>
      <c r="J81" s="7">
        <v>87</v>
      </c>
      <c r="K81" s="20">
        <f t="shared" si="46"/>
        <v>0.11462450592885376</v>
      </c>
      <c r="L81" s="8">
        <v>765</v>
      </c>
      <c r="M81" s="9">
        <v>82</v>
      </c>
      <c r="N81" s="20">
        <f t="shared" si="47"/>
        <v>0.10718954248366012</v>
      </c>
      <c r="O81" s="8">
        <v>896</v>
      </c>
      <c r="P81" s="9">
        <v>72</v>
      </c>
      <c r="Q81" s="20">
        <f t="shared" si="48"/>
        <v>0.08035714285714286</v>
      </c>
      <c r="R81" s="13">
        <v>1102</v>
      </c>
      <c r="S81" s="9">
        <v>59</v>
      </c>
      <c r="T81" s="20">
        <f t="shared" si="49"/>
        <v>0.05353901996370236</v>
      </c>
      <c r="U81" s="22"/>
      <c r="V81" s="8">
        <v>1348</v>
      </c>
      <c r="W81" s="9">
        <v>108</v>
      </c>
      <c r="X81" s="20">
        <f t="shared" si="50"/>
        <v>0.08011869436201781</v>
      </c>
      <c r="Y81" s="8">
        <v>2512</v>
      </c>
      <c r="Z81" s="9">
        <v>140</v>
      </c>
      <c r="AA81" s="20">
        <f t="shared" si="51"/>
        <v>0.05573248407643312</v>
      </c>
      <c r="AB81" s="8">
        <v>2304</v>
      </c>
      <c r="AC81" s="9">
        <v>73</v>
      </c>
      <c r="AD81" s="20">
        <f t="shared" si="52"/>
        <v>0.031684027777777776</v>
      </c>
      <c r="AE81" s="22"/>
      <c r="AF81" s="8">
        <v>1542</v>
      </c>
      <c r="AG81" s="9">
        <v>24</v>
      </c>
      <c r="AH81" s="20">
        <f t="shared" si="53"/>
        <v>0.01556420233463035</v>
      </c>
      <c r="AI81" s="8">
        <v>663</v>
      </c>
      <c r="AJ81" s="9">
        <v>9</v>
      </c>
      <c r="AK81" s="20">
        <f t="shared" si="54"/>
        <v>0.013574660633484163</v>
      </c>
      <c r="AL81" s="22"/>
      <c r="AM81" s="8">
        <f t="shared" si="55"/>
        <v>2420</v>
      </c>
      <c r="AN81" s="9">
        <f t="shared" si="56"/>
        <v>241</v>
      </c>
      <c r="AO81" s="20">
        <f t="shared" si="57"/>
        <v>0.09958677685950414</v>
      </c>
      <c r="AP81" s="13">
        <f t="shared" si="58"/>
        <v>9471</v>
      </c>
      <c r="AQ81" s="13">
        <f t="shared" si="59"/>
        <v>413</v>
      </c>
      <c r="AR81" s="20">
        <f t="shared" si="60"/>
        <v>0.04360679970436068</v>
      </c>
      <c r="AS81" s="13">
        <f t="shared" si="61"/>
        <v>2450</v>
      </c>
      <c r="AT81" s="13">
        <f t="shared" si="62"/>
        <v>167</v>
      </c>
      <c r="AU81" s="20">
        <f t="shared" si="63"/>
        <v>0.06816326530612245</v>
      </c>
      <c r="AV81" s="8">
        <f t="shared" si="64"/>
        <v>4962</v>
      </c>
      <c r="AW81" s="9">
        <f t="shared" si="65"/>
        <v>307</v>
      </c>
      <c r="AX81" s="20">
        <f t="shared" si="66"/>
        <v>0.061870213623538894</v>
      </c>
      <c r="AY81" s="8">
        <f t="shared" si="67"/>
        <v>4509</v>
      </c>
      <c r="AZ81" s="9">
        <f t="shared" si="68"/>
        <v>106</v>
      </c>
      <c r="BA81" s="20">
        <f t="shared" si="69"/>
        <v>0.023508538478598358</v>
      </c>
      <c r="BB81" s="47">
        <f t="shared" si="70"/>
        <v>1661</v>
      </c>
      <c r="BC81" s="47">
        <f t="shared" si="71"/>
        <v>154</v>
      </c>
      <c r="BD81" s="20">
        <f t="shared" si="72"/>
        <v>0.09271523178807947</v>
      </c>
      <c r="BE81" s="47">
        <f t="shared" si="73"/>
        <v>8369</v>
      </c>
      <c r="BF81" s="47">
        <f t="shared" si="74"/>
        <v>354</v>
      </c>
      <c r="BG81" s="20">
        <f t="shared" si="75"/>
        <v>0.04229896044927709</v>
      </c>
      <c r="BH81" s="19">
        <f t="shared" si="76"/>
        <v>3522</v>
      </c>
      <c r="BI81" s="19">
        <f t="shared" si="77"/>
        <v>300</v>
      </c>
      <c r="BJ81" s="20">
        <f t="shared" si="78"/>
        <v>0.08517887563884156</v>
      </c>
      <c r="BK81" s="19">
        <f t="shared" si="79"/>
        <v>3860</v>
      </c>
      <c r="BL81" s="19">
        <f t="shared" si="80"/>
        <v>248</v>
      </c>
      <c r="BM81" s="20">
        <f t="shared" si="81"/>
        <v>0.06424870466321243</v>
      </c>
      <c r="BN81" s="20">
        <f t="shared" si="41"/>
        <v>0.023508538478598358</v>
      </c>
      <c r="BO81" s="20">
        <f t="shared" si="42"/>
        <v>0.05499957951391809</v>
      </c>
      <c r="BP81" s="16"/>
    </row>
    <row r="82" spans="2:68" ht="12">
      <c r="B82" s="27" t="s">
        <v>359</v>
      </c>
      <c r="C82" s="31">
        <v>24137</v>
      </c>
      <c r="D82" s="6" t="s">
        <v>98</v>
      </c>
      <c r="E82" s="19">
        <f t="shared" si="43"/>
        <v>5304</v>
      </c>
      <c r="F82" s="19">
        <f t="shared" si="44"/>
        <v>237</v>
      </c>
      <c r="G82" s="20">
        <f t="shared" si="45"/>
        <v>0.04468325791855204</v>
      </c>
      <c r="H82" s="20"/>
      <c r="I82" s="7">
        <v>322</v>
      </c>
      <c r="J82" s="7">
        <v>31</v>
      </c>
      <c r="K82" s="20">
        <f t="shared" si="46"/>
        <v>0.09627329192546584</v>
      </c>
      <c r="L82" s="8">
        <v>368</v>
      </c>
      <c r="M82" s="9">
        <v>44</v>
      </c>
      <c r="N82" s="20">
        <f t="shared" si="47"/>
        <v>0.11956521739130435</v>
      </c>
      <c r="O82" s="8">
        <v>382</v>
      </c>
      <c r="P82" s="9">
        <v>22</v>
      </c>
      <c r="Q82" s="20">
        <f t="shared" si="48"/>
        <v>0.05759162303664921</v>
      </c>
      <c r="R82" s="13">
        <v>395</v>
      </c>
      <c r="S82" s="9">
        <v>19</v>
      </c>
      <c r="T82" s="20">
        <f t="shared" si="49"/>
        <v>0.04810126582278481</v>
      </c>
      <c r="U82" s="22"/>
      <c r="V82" s="8">
        <v>525</v>
      </c>
      <c r="W82" s="9">
        <v>40</v>
      </c>
      <c r="X82" s="20">
        <f t="shared" si="50"/>
        <v>0.0761904761904762</v>
      </c>
      <c r="Y82" s="8">
        <v>1212</v>
      </c>
      <c r="Z82" s="9">
        <v>54</v>
      </c>
      <c r="AA82" s="20">
        <f t="shared" si="51"/>
        <v>0.04455445544554455</v>
      </c>
      <c r="AB82" s="8">
        <v>1105</v>
      </c>
      <c r="AC82" s="9">
        <v>23</v>
      </c>
      <c r="AD82" s="20">
        <f t="shared" si="52"/>
        <v>0.02081447963800905</v>
      </c>
      <c r="AE82" s="22"/>
      <c r="AF82" s="8">
        <v>682</v>
      </c>
      <c r="AG82" s="9">
        <v>4</v>
      </c>
      <c r="AH82" s="20">
        <f t="shared" si="53"/>
        <v>0.005865102639296188</v>
      </c>
      <c r="AI82" s="8">
        <v>313</v>
      </c>
      <c r="AJ82" s="9"/>
      <c r="AK82" s="20">
        <f t="shared" si="54"/>
        <v>0</v>
      </c>
      <c r="AL82" s="22"/>
      <c r="AM82" s="8">
        <f t="shared" si="55"/>
        <v>1072</v>
      </c>
      <c r="AN82" s="9">
        <f t="shared" si="56"/>
        <v>97</v>
      </c>
      <c r="AO82" s="20">
        <f t="shared" si="57"/>
        <v>0.09048507462686567</v>
      </c>
      <c r="AP82" s="13">
        <f t="shared" si="58"/>
        <v>4232</v>
      </c>
      <c r="AQ82" s="13">
        <f t="shared" si="59"/>
        <v>140</v>
      </c>
      <c r="AR82" s="20">
        <f t="shared" si="60"/>
        <v>0.0330812854442344</v>
      </c>
      <c r="AS82" s="13">
        <f t="shared" si="61"/>
        <v>920</v>
      </c>
      <c r="AT82" s="13">
        <f t="shared" si="62"/>
        <v>59</v>
      </c>
      <c r="AU82" s="20">
        <f t="shared" si="63"/>
        <v>0.0641304347826087</v>
      </c>
      <c r="AV82" s="8">
        <f t="shared" si="64"/>
        <v>2132</v>
      </c>
      <c r="AW82" s="9">
        <f t="shared" si="65"/>
        <v>113</v>
      </c>
      <c r="AX82" s="20">
        <f t="shared" si="66"/>
        <v>0.05300187617260788</v>
      </c>
      <c r="AY82" s="8">
        <f t="shared" si="67"/>
        <v>2100</v>
      </c>
      <c r="AZ82" s="9">
        <f t="shared" si="68"/>
        <v>27</v>
      </c>
      <c r="BA82" s="20">
        <f t="shared" si="69"/>
        <v>0.012857142857142857</v>
      </c>
      <c r="BB82" s="47">
        <f t="shared" si="70"/>
        <v>750</v>
      </c>
      <c r="BC82" s="47">
        <f t="shared" si="71"/>
        <v>66</v>
      </c>
      <c r="BD82" s="20">
        <f t="shared" si="72"/>
        <v>0.088</v>
      </c>
      <c r="BE82" s="47">
        <f t="shared" si="73"/>
        <v>3837</v>
      </c>
      <c r="BF82" s="47">
        <f t="shared" si="74"/>
        <v>121</v>
      </c>
      <c r="BG82" s="20">
        <f t="shared" si="75"/>
        <v>0.03153505342715663</v>
      </c>
      <c r="BH82" s="19">
        <f t="shared" si="76"/>
        <v>1467</v>
      </c>
      <c r="BI82" s="19">
        <f t="shared" si="77"/>
        <v>116</v>
      </c>
      <c r="BJ82" s="20">
        <f t="shared" si="78"/>
        <v>0.0790729379686435</v>
      </c>
      <c r="BK82" s="19">
        <f t="shared" si="79"/>
        <v>1737</v>
      </c>
      <c r="BL82" s="19">
        <f t="shared" si="80"/>
        <v>94</v>
      </c>
      <c r="BM82" s="20">
        <f t="shared" si="81"/>
        <v>0.05411629245826137</v>
      </c>
      <c r="BN82" s="20">
        <f t="shared" si="41"/>
        <v>0.012857142857142857</v>
      </c>
      <c r="BO82" s="20">
        <f t="shared" si="42"/>
        <v>0.04468325791855204</v>
      </c>
      <c r="BP82" s="16"/>
    </row>
    <row r="83" spans="2:68" ht="12">
      <c r="B83" s="27" t="s">
        <v>359</v>
      </c>
      <c r="C83" s="31">
        <v>23024</v>
      </c>
      <c r="D83" s="6" t="s">
        <v>99</v>
      </c>
      <c r="E83" s="19">
        <f t="shared" si="43"/>
        <v>9140</v>
      </c>
      <c r="F83" s="19">
        <f t="shared" si="44"/>
        <v>608</v>
      </c>
      <c r="G83" s="20">
        <f t="shared" si="45"/>
        <v>0.06652078774617068</v>
      </c>
      <c r="H83" s="20"/>
      <c r="I83" s="7">
        <v>528</v>
      </c>
      <c r="J83" s="7">
        <v>77</v>
      </c>
      <c r="K83" s="20">
        <f t="shared" si="46"/>
        <v>0.14583333333333334</v>
      </c>
      <c r="L83" s="8">
        <v>578</v>
      </c>
      <c r="M83" s="9">
        <v>75</v>
      </c>
      <c r="N83" s="20">
        <f t="shared" si="47"/>
        <v>0.12975778546712802</v>
      </c>
      <c r="O83" s="8">
        <v>658</v>
      </c>
      <c r="P83" s="9">
        <v>88</v>
      </c>
      <c r="Q83" s="20">
        <f t="shared" si="48"/>
        <v>0.1337386018237082</v>
      </c>
      <c r="R83" s="13">
        <v>763</v>
      </c>
      <c r="S83" s="9">
        <v>60</v>
      </c>
      <c r="T83" s="20">
        <f t="shared" si="49"/>
        <v>0.07863695937090433</v>
      </c>
      <c r="U83" s="22"/>
      <c r="V83" s="8">
        <v>996</v>
      </c>
      <c r="W83" s="9">
        <v>84</v>
      </c>
      <c r="X83" s="20">
        <f t="shared" si="50"/>
        <v>0.08433734939759036</v>
      </c>
      <c r="Y83" s="8">
        <v>1976</v>
      </c>
      <c r="Z83" s="9">
        <v>153</v>
      </c>
      <c r="AA83" s="20">
        <f t="shared" si="51"/>
        <v>0.07742914979757085</v>
      </c>
      <c r="AB83" s="8">
        <v>1929</v>
      </c>
      <c r="AC83" s="9">
        <v>58</v>
      </c>
      <c r="AD83" s="20">
        <f t="shared" si="52"/>
        <v>0.03006739243131156</v>
      </c>
      <c r="AE83" s="22"/>
      <c r="AF83" s="8">
        <v>1187</v>
      </c>
      <c r="AG83" s="9">
        <v>9</v>
      </c>
      <c r="AH83" s="20">
        <f t="shared" si="53"/>
        <v>0.007582139848357203</v>
      </c>
      <c r="AI83" s="8">
        <v>525</v>
      </c>
      <c r="AJ83" s="9">
        <v>4</v>
      </c>
      <c r="AK83" s="20">
        <f t="shared" si="54"/>
        <v>0.007619047619047619</v>
      </c>
      <c r="AL83" s="22"/>
      <c r="AM83" s="8">
        <f t="shared" si="55"/>
        <v>1764</v>
      </c>
      <c r="AN83" s="9">
        <f t="shared" si="56"/>
        <v>240</v>
      </c>
      <c r="AO83" s="20">
        <f t="shared" si="57"/>
        <v>0.1360544217687075</v>
      </c>
      <c r="AP83" s="13">
        <f t="shared" si="58"/>
        <v>7376</v>
      </c>
      <c r="AQ83" s="13">
        <f t="shared" si="59"/>
        <v>368</v>
      </c>
      <c r="AR83" s="20">
        <f t="shared" si="60"/>
        <v>0.049891540130151846</v>
      </c>
      <c r="AS83" s="13">
        <f t="shared" si="61"/>
        <v>1759</v>
      </c>
      <c r="AT83" s="13">
        <f t="shared" si="62"/>
        <v>144</v>
      </c>
      <c r="AU83" s="20">
        <f t="shared" si="63"/>
        <v>0.08186469584991472</v>
      </c>
      <c r="AV83" s="8">
        <f t="shared" si="64"/>
        <v>3735</v>
      </c>
      <c r="AW83" s="9">
        <f t="shared" si="65"/>
        <v>297</v>
      </c>
      <c r="AX83" s="20">
        <f t="shared" si="66"/>
        <v>0.07951807228915662</v>
      </c>
      <c r="AY83" s="8">
        <f t="shared" si="67"/>
        <v>3641</v>
      </c>
      <c r="AZ83" s="9">
        <f t="shared" si="68"/>
        <v>71</v>
      </c>
      <c r="BA83" s="20">
        <f t="shared" si="69"/>
        <v>0.019500137324910738</v>
      </c>
      <c r="BB83" s="47">
        <f t="shared" si="70"/>
        <v>1236</v>
      </c>
      <c r="BC83" s="47">
        <f t="shared" si="71"/>
        <v>163</v>
      </c>
      <c r="BD83" s="20">
        <f t="shared" si="72"/>
        <v>0.13187702265372167</v>
      </c>
      <c r="BE83" s="47">
        <f t="shared" si="73"/>
        <v>6613</v>
      </c>
      <c r="BF83" s="47">
        <f t="shared" si="74"/>
        <v>308</v>
      </c>
      <c r="BG83" s="20">
        <f t="shared" si="75"/>
        <v>0.04657492817178285</v>
      </c>
      <c r="BH83" s="19">
        <f t="shared" si="76"/>
        <v>2527</v>
      </c>
      <c r="BI83" s="19">
        <f t="shared" si="77"/>
        <v>300</v>
      </c>
      <c r="BJ83" s="20">
        <f t="shared" si="78"/>
        <v>0.1187178472497032</v>
      </c>
      <c r="BK83" s="19">
        <f t="shared" si="79"/>
        <v>2972</v>
      </c>
      <c r="BL83" s="19">
        <f t="shared" si="80"/>
        <v>237</v>
      </c>
      <c r="BM83" s="20">
        <f t="shared" si="81"/>
        <v>0.0797442799461642</v>
      </c>
      <c r="BN83" s="20">
        <f t="shared" si="41"/>
        <v>0.019500137324910738</v>
      </c>
      <c r="BO83" s="20">
        <f t="shared" si="42"/>
        <v>0.06652078774617068</v>
      </c>
      <c r="BP83" s="16"/>
    </row>
    <row r="84" spans="2:68" ht="12">
      <c r="B84" s="27" t="s">
        <v>359</v>
      </c>
      <c r="C84" s="31">
        <v>23025</v>
      </c>
      <c r="D84" s="6" t="s">
        <v>100</v>
      </c>
      <c r="E84" s="19">
        <f t="shared" si="43"/>
        <v>36099</v>
      </c>
      <c r="F84" s="19">
        <f t="shared" si="44"/>
        <v>10016</v>
      </c>
      <c r="G84" s="20">
        <f t="shared" si="45"/>
        <v>0.2774592093963822</v>
      </c>
      <c r="H84" s="20"/>
      <c r="I84" s="7">
        <v>2509</v>
      </c>
      <c r="J84" s="7">
        <v>1298</v>
      </c>
      <c r="K84" s="20">
        <f t="shared" si="46"/>
        <v>0.5173375846950976</v>
      </c>
      <c r="L84" s="8">
        <v>2471</v>
      </c>
      <c r="M84" s="9">
        <v>1157</v>
      </c>
      <c r="N84" s="20">
        <f t="shared" si="47"/>
        <v>0.4682314852286524</v>
      </c>
      <c r="O84" s="8">
        <v>2497</v>
      </c>
      <c r="P84" s="9">
        <v>945</v>
      </c>
      <c r="Q84" s="20">
        <f t="shared" si="48"/>
        <v>0.3784541449739688</v>
      </c>
      <c r="R84" s="13">
        <v>2783</v>
      </c>
      <c r="S84" s="9">
        <v>925</v>
      </c>
      <c r="T84" s="20">
        <f t="shared" si="49"/>
        <v>0.33237513474667624</v>
      </c>
      <c r="U84" s="22"/>
      <c r="V84" s="8">
        <v>4042</v>
      </c>
      <c r="W84" s="9">
        <v>1647</v>
      </c>
      <c r="X84" s="20">
        <f t="shared" si="50"/>
        <v>0.40747154873824837</v>
      </c>
      <c r="Y84" s="8">
        <v>7695</v>
      </c>
      <c r="Z84" s="9">
        <v>2435</v>
      </c>
      <c r="AA84" s="20">
        <f t="shared" si="51"/>
        <v>0.31643924626380765</v>
      </c>
      <c r="AB84" s="8">
        <v>7053</v>
      </c>
      <c r="AC84" s="9">
        <v>1071</v>
      </c>
      <c r="AD84" s="20">
        <f t="shared" si="52"/>
        <v>0.15185027647809443</v>
      </c>
      <c r="AE84" s="22"/>
      <c r="AF84" s="8">
        <v>4838</v>
      </c>
      <c r="AG84" s="9">
        <v>439</v>
      </c>
      <c r="AH84" s="20">
        <f t="shared" si="53"/>
        <v>0.09073997519636214</v>
      </c>
      <c r="AI84" s="8">
        <v>2211</v>
      </c>
      <c r="AJ84" s="9">
        <v>99</v>
      </c>
      <c r="AK84" s="20">
        <f t="shared" si="54"/>
        <v>0.04477611940298507</v>
      </c>
      <c r="AL84" s="22"/>
      <c r="AM84" s="8">
        <f t="shared" si="55"/>
        <v>7477</v>
      </c>
      <c r="AN84" s="9">
        <f t="shared" si="56"/>
        <v>3400</v>
      </c>
      <c r="AO84" s="20">
        <f t="shared" si="57"/>
        <v>0.4547278320181891</v>
      </c>
      <c r="AP84" s="13">
        <f t="shared" si="58"/>
        <v>28622</v>
      </c>
      <c r="AQ84" s="13">
        <f t="shared" si="59"/>
        <v>6616</v>
      </c>
      <c r="AR84" s="20">
        <f t="shared" si="60"/>
        <v>0.23115086297253862</v>
      </c>
      <c r="AS84" s="13">
        <f t="shared" si="61"/>
        <v>6825</v>
      </c>
      <c r="AT84" s="13">
        <f t="shared" si="62"/>
        <v>2572</v>
      </c>
      <c r="AU84" s="20">
        <f t="shared" si="63"/>
        <v>0.37684981684981683</v>
      </c>
      <c r="AV84" s="8">
        <f t="shared" si="64"/>
        <v>14520</v>
      </c>
      <c r="AW84" s="9">
        <f t="shared" si="65"/>
        <v>5007</v>
      </c>
      <c r="AX84" s="20">
        <f t="shared" si="66"/>
        <v>0.3448347107438017</v>
      </c>
      <c r="AY84" s="8">
        <f t="shared" si="67"/>
        <v>14102</v>
      </c>
      <c r="AZ84" s="9">
        <f t="shared" si="68"/>
        <v>1609</v>
      </c>
      <c r="BA84" s="20">
        <f t="shared" si="69"/>
        <v>0.11409729116437385</v>
      </c>
      <c r="BB84" s="47">
        <f t="shared" si="70"/>
        <v>4968</v>
      </c>
      <c r="BC84" s="47">
        <f t="shared" si="71"/>
        <v>2102</v>
      </c>
      <c r="BD84" s="20">
        <f t="shared" si="72"/>
        <v>0.42310789049919484</v>
      </c>
      <c r="BE84" s="47">
        <f t="shared" si="73"/>
        <v>25839</v>
      </c>
      <c r="BF84" s="47">
        <f t="shared" si="74"/>
        <v>5691</v>
      </c>
      <c r="BG84" s="20">
        <f t="shared" si="75"/>
        <v>0.22024846162777198</v>
      </c>
      <c r="BH84" s="19">
        <f t="shared" si="76"/>
        <v>10260</v>
      </c>
      <c r="BI84" s="19">
        <f t="shared" si="77"/>
        <v>4325</v>
      </c>
      <c r="BJ84" s="20">
        <f t="shared" si="78"/>
        <v>0.4215399610136452</v>
      </c>
      <c r="BK84" s="19">
        <f t="shared" si="79"/>
        <v>11737</v>
      </c>
      <c r="BL84" s="19">
        <f t="shared" si="80"/>
        <v>4082</v>
      </c>
      <c r="BM84" s="20">
        <f t="shared" si="81"/>
        <v>0.3477890431967283</v>
      </c>
      <c r="BN84" s="20">
        <f t="shared" si="41"/>
        <v>0.11409729116437385</v>
      </c>
      <c r="BO84" s="20">
        <f t="shared" si="42"/>
        <v>0.2774592093963822</v>
      </c>
      <c r="BP84" s="16"/>
    </row>
    <row r="85" spans="2:68" ht="12">
      <c r="B85" s="27" t="s">
        <v>358</v>
      </c>
      <c r="C85" s="31">
        <v>13010</v>
      </c>
      <c r="D85" s="6" t="s">
        <v>101</v>
      </c>
      <c r="E85" s="19">
        <f t="shared" si="43"/>
        <v>11046</v>
      </c>
      <c r="F85" s="19">
        <f t="shared" si="44"/>
        <v>888</v>
      </c>
      <c r="G85" s="20">
        <f t="shared" si="45"/>
        <v>0.08039109179793591</v>
      </c>
      <c r="H85" s="20"/>
      <c r="I85" s="7">
        <v>528</v>
      </c>
      <c r="J85" s="7">
        <v>82</v>
      </c>
      <c r="K85" s="20">
        <f t="shared" si="46"/>
        <v>0.1553030303030303</v>
      </c>
      <c r="L85" s="8">
        <v>653</v>
      </c>
      <c r="M85" s="9">
        <v>100</v>
      </c>
      <c r="N85" s="20">
        <f t="shared" si="47"/>
        <v>0.15313935681470137</v>
      </c>
      <c r="O85" s="8">
        <v>830</v>
      </c>
      <c r="P85" s="9">
        <v>102</v>
      </c>
      <c r="Q85" s="20">
        <f t="shared" si="48"/>
        <v>0.12289156626506025</v>
      </c>
      <c r="R85" s="13">
        <v>905</v>
      </c>
      <c r="S85" s="9">
        <v>97</v>
      </c>
      <c r="T85" s="20">
        <f t="shared" si="49"/>
        <v>0.10718232044198896</v>
      </c>
      <c r="U85" s="22"/>
      <c r="V85" s="8">
        <v>1136</v>
      </c>
      <c r="W85" s="9">
        <v>113</v>
      </c>
      <c r="X85" s="20">
        <f t="shared" si="50"/>
        <v>0.0994718309859155</v>
      </c>
      <c r="Y85" s="8">
        <v>2482</v>
      </c>
      <c r="Z85" s="9">
        <v>213</v>
      </c>
      <c r="AA85" s="20">
        <f t="shared" si="51"/>
        <v>0.08581788879935535</v>
      </c>
      <c r="AB85" s="8">
        <v>2561</v>
      </c>
      <c r="AC85" s="9">
        <v>128</v>
      </c>
      <c r="AD85" s="20">
        <f t="shared" si="52"/>
        <v>0.049980476376415464</v>
      </c>
      <c r="AE85" s="22"/>
      <c r="AF85" s="8">
        <v>1493</v>
      </c>
      <c r="AG85" s="9">
        <v>42</v>
      </c>
      <c r="AH85" s="20">
        <f t="shared" si="53"/>
        <v>0.02813127930341594</v>
      </c>
      <c r="AI85" s="8">
        <v>458</v>
      </c>
      <c r="AJ85" s="9">
        <v>11</v>
      </c>
      <c r="AK85" s="20">
        <f t="shared" si="54"/>
        <v>0.024017467248908297</v>
      </c>
      <c r="AL85" s="22"/>
      <c r="AM85" s="8">
        <f t="shared" si="55"/>
        <v>2011</v>
      </c>
      <c r="AN85" s="9">
        <f t="shared" si="56"/>
        <v>284</v>
      </c>
      <c r="AO85" s="20">
        <f t="shared" si="57"/>
        <v>0.14122327200397813</v>
      </c>
      <c r="AP85" s="13">
        <f t="shared" si="58"/>
        <v>9035</v>
      </c>
      <c r="AQ85" s="13">
        <f t="shared" si="59"/>
        <v>604</v>
      </c>
      <c r="AR85" s="20">
        <f t="shared" si="60"/>
        <v>0.06685113447703375</v>
      </c>
      <c r="AS85" s="13">
        <f t="shared" si="61"/>
        <v>2041</v>
      </c>
      <c r="AT85" s="13">
        <f t="shared" si="62"/>
        <v>210</v>
      </c>
      <c r="AU85" s="20">
        <f t="shared" si="63"/>
        <v>0.102890739833415</v>
      </c>
      <c r="AV85" s="8">
        <f t="shared" si="64"/>
        <v>4523</v>
      </c>
      <c r="AW85" s="9">
        <f t="shared" si="65"/>
        <v>423</v>
      </c>
      <c r="AX85" s="20">
        <f t="shared" si="66"/>
        <v>0.09352199867344682</v>
      </c>
      <c r="AY85" s="8">
        <f t="shared" si="67"/>
        <v>4512</v>
      </c>
      <c r="AZ85" s="9">
        <f t="shared" si="68"/>
        <v>181</v>
      </c>
      <c r="BA85" s="20">
        <f t="shared" si="69"/>
        <v>0.040115248226950354</v>
      </c>
      <c r="BB85" s="47">
        <f t="shared" si="70"/>
        <v>1483</v>
      </c>
      <c r="BC85" s="47">
        <f t="shared" si="71"/>
        <v>202</v>
      </c>
      <c r="BD85" s="20">
        <f t="shared" si="72"/>
        <v>0.13621038435603505</v>
      </c>
      <c r="BE85" s="47">
        <f t="shared" si="73"/>
        <v>8130</v>
      </c>
      <c r="BF85" s="47">
        <f t="shared" si="74"/>
        <v>507</v>
      </c>
      <c r="BG85" s="20">
        <f t="shared" si="75"/>
        <v>0.062361623616236164</v>
      </c>
      <c r="BH85" s="19">
        <f t="shared" si="76"/>
        <v>2916</v>
      </c>
      <c r="BI85" s="19">
        <f t="shared" si="77"/>
        <v>381</v>
      </c>
      <c r="BJ85" s="20">
        <f t="shared" si="78"/>
        <v>0.13065843621399176</v>
      </c>
      <c r="BK85" s="19">
        <f t="shared" si="79"/>
        <v>3618</v>
      </c>
      <c r="BL85" s="19">
        <f t="shared" si="80"/>
        <v>326</v>
      </c>
      <c r="BM85" s="20">
        <f t="shared" si="81"/>
        <v>0.09010503040353787</v>
      </c>
      <c r="BN85" s="20">
        <f t="shared" si="41"/>
        <v>0.040115248226950354</v>
      </c>
      <c r="BO85" s="20">
        <f t="shared" si="42"/>
        <v>0.08039109179793591</v>
      </c>
      <c r="BP85" s="16"/>
    </row>
    <row r="86" spans="2:68" ht="12">
      <c r="B86" s="27" t="s">
        <v>359</v>
      </c>
      <c r="C86" s="31">
        <v>24033</v>
      </c>
      <c r="D86" s="6" t="s">
        <v>102</v>
      </c>
      <c r="E86" s="19">
        <f t="shared" si="43"/>
        <v>14252</v>
      </c>
      <c r="F86" s="19">
        <f t="shared" si="44"/>
        <v>958</v>
      </c>
      <c r="G86" s="20">
        <f t="shared" si="45"/>
        <v>0.06721863598091496</v>
      </c>
      <c r="H86" s="20"/>
      <c r="I86" s="7">
        <v>944</v>
      </c>
      <c r="J86" s="7">
        <v>136</v>
      </c>
      <c r="K86" s="20">
        <f t="shared" si="46"/>
        <v>0.1440677966101695</v>
      </c>
      <c r="L86" s="8">
        <v>944</v>
      </c>
      <c r="M86" s="9">
        <v>122</v>
      </c>
      <c r="N86" s="20">
        <f t="shared" si="47"/>
        <v>0.1292372881355932</v>
      </c>
      <c r="O86" s="8">
        <v>1046</v>
      </c>
      <c r="P86" s="9">
        <v>87</v>
      </c>
      <c r="Q86" s="20">
        <f t="shared" si="48"/>
        <v>0.08317399617590822</v>
      </c>
      <c r="R86" s="13">
        <v>1122</v>
      </c>
      <c r="S86" s="9">
        <v>101</v>
      </c>
      <c r="T86" s="20">
        <f t="shared" si="49"/>
        <v>0.09001782531194295</v>
      </c>
      <c r="U86" s="22"/>
      <c r="V86" s="8">
        <v>1485</v>
      </c>
      <c r="W86" s="9">
        <v>125</v>
      </c>
      <c r="X86" s="20">
        <f t="shared" si="50"/>
        <v>0.08417508417508418</v>
      </c>
      <c r="Y86" s="8">
        <v>3038</v>
      </c>
      <c r="Z86" s="9">
        <v>244</v>
      </c>
      <c r="AA86" s="20">
        <f t="shared" si="51"/>
        <v>0.08031599736668861</v>
      </c>
      <c r="AB86" s="8">
        <v>3058</v>
      </c>
      <c r="AC86" s="9">
        <v>105</v>
      </c>
      <c r="AD86" s="20">
        <f t="shared" si="52"/>
        <v>0.03433616742969261</v>
      </c>
      <c r="AE86" s="22"/>
      <c r="AF86" s="8">
        <v>1849</v>
      </c>
      <c r="AG86" s="9">
        <v>29</v>
      </c>
      <c r="AH86" s="20">
        <f t="shared" si="53"/>
        <v>0.01568415359653867</v>
      </c>
      <c r="AI86" s="8">
        <v>766</v>
      </c>
      <c r="AJ86" s="9">
        <v>9</v>
      </c>
      <c r="AK86" s="20">
        <f t="shared" si="54"/>
        <v>0.01174934725848564</v>
      </c>
      <c r="AL86" s="22"/>
      <c r="AM86" s="8">
        <f t="shared" si="55"/>
        <v>2934</v>
      </c>
      <c r="AN86" s="9">
        <f t="shared" si="56"/>
        <v>345</v>
      </c>
      <c r="AO86" s="20">
        <f t="shared" si="57"/>
        <v>0.11758691206543967</v>
      </c>
      <c r="AP86" s="13">
        <f t="shared" si="58"/>
        <v>11318</v>
      </c>
      <c r="AQ86" s="13">
        <f t="shared" si="59"/>
        <v>613</v>
      </c>
      <c r="AR86" s="20">
        <f t="shared" si="60"/>
        <v>0.05416151263474112</v>
      </c>
      <c r="AS86" s="13">
        <f t="shared" si="61"/>
        <v>2607</v>
      </c>
      <c r="AT86" s="13">
        <f t="shared" si="62"/>
        <v>226</v>
      </c>
      <c r="AU86" s="20">
        <f t="shared" si="63"/>
        <v>0.08668968162639049</v>
      </c>
      <c r="AV86" s="8">
        <f t="shared" si="64"/>
        <v>5645</v>
      </c>
      <c r="AW86" s="9">
        <f t="shared" si="65"/>
        <v>470</v>
      </c>
      <c r="AX86" s="20">
        <f t="shared" si="66"/>
        <v>0.08325952170062002</v>
      </c>
      <c r="AY86" s="8">
        <f t="shared" si="67"/>
        <v>5673</v>
      </c>
      <c r="AZ86" s="9">
        <f t="shared" si="68"/>
        <v>143</v>
      </c>
      <c r="BA86" s="20">
        <f t="shared" si="69"/>
        <v>0.02520712145249427</v>
      </c>
      <c r="BB86" s="47">
        <f t="shared" si="70"/>
        <v>1990</v>
      </c>
      <c r="BC86" s="47">
        <f t="shared" si="71"/>
        <v>209</v>
      </c>
      <c r="BD86" s="20">
        <f t="shared" si="72"/>
        <v>0.1050251256281407</v>
      </c>
      <c r="BE86" s="47">
        <f t="shared" si="73"/>
        <v>10196</v>
      </c>
      <c r="BF86" s="47">
        <f t="shared" si="74"/>
        <v>512</v>
      </c>
      <c r="BG86" s="20">
        <f t="shared" si="75"/>
        <v>0.05021577089054531</v>
      </c>
      <c r="BH86" s="19">
        <f t="shared" si="76"/>
        <v>4056</v>
      </c>
      <c r="BI86" s="19">
        <f t="shared" si="77"/>
        <v>446</v>
      </c>
      <c r="BJ86" s="20">
        <f t="shared" si="78"/>
        <v>0.10996055226824458</v>
      </c>
      <c r="BK86" s="19">
        <f t="shared" si="79"/>
        <v>4523</v>
      </c>
      <c r="BL86" s="19">
        <f t="shared" si="80"/>
        <v>369</v>
      </c>
      <c r="BM86" s="20">
        <f t="shared" si="81"/>
        <v>0.08158302011938978</v>
      </c>
      <c r="BN86" s="20">
        <f t="shared" si="41"/>
        <v>0.02520712145249427</v>
      </c>
      <c r="BO86" s="20">
        <f t="shared" si="42"/>
        <v>0.06721863598091496</v>
      </c>
      <c r="BP86" s="16"/>
    </row>
    <row r="87" spans="2:68" ht="12">
      <c r="B87" s="27" t="s">
        <v>361</v>
      </c>
      <c r="C87" s="31">
        <v>41024</v>
      </c>
      <c r="D87" s="6" t="s">
        <v>103</v>
      </c>
      <c r="E87" s="19">
        <f t="shared" si="43"/>
        <v>17796</v>
      </c>
      <c r="F87" s="19">
        <f t="shared" si="44"/>
        <v>1057</v>
      </c>
      <c r="G87" s="20">
        <f t="shared" si="45"/>
        <v>0.05939536974601034</v>
      </c>
      <c r="H87" s="20"/>
      <c r="I87" s="7">
        <v>1122</v>
      </c>
      <c r="J87" s="7">
        <v>161</v>
      </c>
      <c r="K87" s="20">
        <f t="shared" si="46"/>
        <v>0.14349376114081996</v>
      </c>
      <c r="L87" s="8">
        <v>1047</v>
      </c>
      <c r="M87" s="9">
        <v>137</v>
      </c>
      <c r="N87" s="20">
        <f t="shared" si="47"/>
        <v>0.1308500477554919</v>
      </c>
      <c r="O87" s="8">
        <v>1069</v>
      </c>
      <c r="P87" s="9">
        <v>116</v>
      </c>
      <c r="Q87" s="20">
        <f t="shared" si="48"/>
        <v>0.10851262862488306</v>
      </c>
      <c r="R87" s="13">
        <v>1283</v>
      </c>
      <c r="S87" s="9">
        <v>86</v>
      </c>
      <c r="T87" s="20">
        <f t="shared" si="49"/>
        <v>0.06703039750584568</v>
      </c>
      <c r="U87" s="22"/>
      <c r="V87" s="8">
        <v>2156</v>
      </c>
      <c r="W87" s="9">
        <v>200</v>
      </c>
      <c r="X87" s="20">
        <f t="shared" si="50"/>
        <v>0.09276437847866419</v>
      </c>
      <c r="Y87" s="8">
        <v>4016</v>
      </c>
      <c r="Z87" s="9">
        <v>238</v>
      </c>
      <c r="AA87" s="20">
        <f t="shared" si="51"/>
        <v>0.05926294820717132</v>
      </c>
      <c r="AB87" s="8">
        <v>3741</v>
      </c>
      <c r="AC87" s="9">
        <v>89</v>
      </c>
      <c r="AD87" s="20">
        <f t="shared" si="52"/>
        <v>0.023790430366212242</v>
      </c>
      <c r="AE87" s="22"/>
      <c r="AF87" s="8">
        <v>2366</v>
      </c>
      <c r="AG87" s="9">
        <v>23</v>
      </c>
      <c r="AH87" s="20">
        <f t="shared" si="53"/>
        <v>0.009721048182586645</v>
      </c>
      <c r="AI87" s="8">
        <v>996</v>
      </c>
      <c r="AJ87" s="9">
        <v>7</v>
      </c>
      <c r="AK87" s="20">
        <f t="shared" si="54"/>
        <v>0.007028112449799197</v>
      </c>
      <c r="AL87" s="22"/>
      <c r="AM87" s="8">
        <f t="shared" si="55"/>
        <v>3238</v>
      </c>
      <c r="AN87" s="9">
        <f t="shared" si="56"/>
        <v>414</v>
      </c>
      <c r="AO87" s="20">
        <f t="shared" si="57"/>
        <v>0.1278567016676961</v>
      </c>
      <c r="AP87" s="13">
        <f t="shared" si="58"/>
        <v>14558</v>
      </c>
      <c r="AQ87" s="13">
        <f t="shared" si="59"/>
        <v>643</v>
      </c>
      <c r="AR87" s="20">
        <f t="shared" si="60"/>
        <v>0.04416815496634153</v>
      </c>
      <c r="AS87" s="13">
        <f t="shared" si="61"/>
        <v>3439</v>
      </c>
      <c r="AT87" s="13">
        <f t="shared" si="62"/>
        <v>286</v>
      </c>
      <c r="AU87" s="20">
        <f t="shared" si="63"/>
        <v>0.08316371038092468</v>
      </c>
      <c r="AV87" s="8">
        <f t="shared" si="64"/>
        <v>7455</v>
      </c>
      <c r="AW87" s="9">
        <f t="shared" si="65"/>
        <v>524</v>
      </c>
      <c r="AX87" s="20">
        <f t="shared" si="66"/>
        <v>0.07028839704896044</v>
      </c>
      <c r="AY87" s="8">
        <f t="shared" si="67"/>
        <v>7103</v>
      </c>
      <c r="AZ87" s="9">
        <f t="shared" si="68"/>
        <v>119</v>
      </c>
      <c r="BA87" s="20">
        <f t="shared" si="69"/>
        <v>0.016753484443193016</v>
      </c>
      <c r="BB87" s="47">
        <f t="shared" si="70"/>
        <v>2116</v>
      </c>
      <c r="BC87" s="47">
        <f t="shared" si="71"/>
        <v>253</v>
      </c>
      <c r="BD87" s="20">
        <f t="shared" si="72"/>
        <v>0.11956521739130435</v>
      </c>
      <c r="BE87" s="47">
        <f t="shared" si="73"/>
        <v>13275</v>
      </c>
      <c r="BF87" s="47">
        <f t="shared" si="74"/>
        <v>557</v>
      </c>
      <c r="BG87" s="20">
        <f t="shared" si="75"/>
        <v>0.04195856873822976</v>
      </c>
      <c r="BH87" s="19">
        <f t="shared" si="76"/>
        <v>4521</v>
      </c>
      <c r="BI87" s="19">
        <f t="shared" si="77"/>
        <v>500</v>
      </c>
      <c r="BJ87" s="20">
        <f t="shared" si="78"/>
        <v>0.11059500110595001</v>
      </c>
      <c r="BK87" s="19">
        <f t="shared" si="79"/>
        <v>6172</v>
      </c>
      <c r="BL87" s="19">
        <f t="shared" si="80"/>
        <v>438</v>
      </c>
      <c r="BM87" s="20">
        <f t="shared" si="81"/>
        <v>0.07096565132858068</v>
      </c>
      <c r="BN87" s="20">
        <f t="shared" si="41"/>
        <v>0.016753484443193016</v>
      </c>
      <c r="BO87" s="20">
        <f t="shared" si="42"/>
        <v>0.05939536974601034</v>
      </c>
      <c r="BP87" s="16"/>
    </row>
    <row r="88" spans="2:68" ht="12">
      <c r="B88" s="27" t="s">
        <v>362</v>
      </c>
      <c r="C88" s="31">
        <v>71020</v>
      </c>
      <c r="D88" s="6" t="s">
        <v>104</v>
      </c>
      <c r="E88" s="19">
        <f t="shared" si="43"/>
        <v>9421</v>
      </c>
      <c r="F88" s="19">
        <f t="shared" si="44"/>
        <v>816</v>
      </c>
      <c r="G88" s="20">
        <f t="shared" si="45"/>
        <v>0.08661500902239677</v>
      </c>
      <c r="H88" s="20"/>
      <c r="I88" s="7">
        <v>690</v>
      </c>
      <c r="J88" s="7">
        <v>123</v>
      </c>
      <c r="K88" s="20">
        <f t="shared" si="46"/>
        <v>0.1782608695652174</v>
      </c>
      <c r="L88" s="8">
        <v>568</v>
      </c>
      <c r="M88" s="9">
        <v>92</v>
      </c>
      <c r="N88" s="20">
        <f t="shared" si="47"/>
        <v>0.1619718309859155</v>
      </c>
      <c r="O88" s="8">
        <v>546</v>
      </c>
      <c r="P88" s="9">
        <v>52</v>
      </c>
      <c r="Q88" s="20">
        <f t="shared" si="48"/>
        <v>0.09523809523809523</v>
      </c>
      <c r="R88" s="13">
        <v>694</v>
      </c>
      <c r="S88" s="9">
        <v>73</v>
      </c>
      <c r="T88" s="20">
        <f t="shared" si="49"/>
        <v>0.10518731988472622</v>
      </c>
      <c r="U88" s="22"/>
      <c r="V88" s="8">
        <v>1120</v>
      </c>
      <c r="W88" s="9">
        <v>158</v>
      </c>
      <c r="X88" s="20">
        <f t="shared" si="50"/>
        <v>0.14107142857142857</v>
      </c>
      <c r="Y88" s="8">
        <v>2071</v>
      </c>
      <c r="Z88" s="9">
        <v>215</v>
      </c>
      <c r="AA88" s="20">
        <f t="shared" si="51"/>
        <v>0.10381458232737807</v>
      </c>
      <c r="AB88" s="8">
        <v>1877</v>
      </c>
      <c r="AC88" s="9">
        <v>78</v>
      </c>
      <c r="AD88" s="20">
        <f t="shared" si="52"/>
        <v>0.04155567394778902</v>
      </c>
      <c r="AE88" s="22"/>
      <c r="AF88" s="8">
        <v>1264</v>
      </c>
      <c r="AG88" s="9">
        <v>21</v>
      </c>
      <c r="AH88" s="20">
        <f t="shared" si="53"/>
        <v>0.01661392405063291</v>
      </c>
      <c r="AI88" s="8">
        <v>591</v>
      </c>
      <c r="AJ88" s="9">
        <v>4</v>
      </c>
      <c r="AK88" s="20">
        <f t="shared" si="54"/>
        <v>0.00676818950930626</v>
      </c>
      <c r="AL88" s="22"/>
      <c r="AM88" s="8">
        <f t="shared" si="55"/>
        <v>1804</v>
      </c>
      <c r="AN88" s="9">
        <f t="shared" si="56"/>
        <v>267</v>
      </c>
      <c r="AO88" s="20">
        <f t="shared" si="57"/>
        <v>0.14800443458980045</v>
      </c>
      <c r="AP88" s="13">
        <f t="shared" si="58"/>
        <v>7617</v>
      </c>
      <c r="AQ88" s="13">
        <f t="shared" si="59"/>
        <v>549</v>
      </c>
      <c r="AR88" s="20">
        <f t="shared" si="60"/>
        <v>0.07207562032296179</v>
      </c>
      <c r="AS88" s="13">
        <f t="shared" si="61"/>
        <v>1814</v>
      </c>
      <c r="AT88" s="13">
        <f t="shared" si="62"/>
        <v>231</v>
      </c>
      <c r="AU88" s="20">
        <f t="shared" si="63"/>
        <v>0.12734288864388094</v>
      </c>
      <c r="AV88" s="8">
        <f t="shared" si="64"/>
        <v>3885</v>
      </c>
      <c r="AW88" s="9">
        <f t="shared" si="65"/>
        <v>446</v>
      </c>
      <c r="AX88" s="20">
        <f t="shared" si="66"/>
        <v>0.1148005148005148</v>
      </c>
      <c r="AY88" s="8">
        <f t="shared" si="67"/>
        <v>3732</v>
      </c>
      <c r="AZ88" s="9">
        <f t="shared" si="68"/>
        <v>103</v>
      </c>
      <c r="BA88" s="20">
        <f t="shared" si="69"/>
        <v>0.02759914255091104</v>
      </c>
      <c r="BB88" s="47">
        <f t="shared" si="70"/>
        <v>1114</v>
      </c>
      <c r="BC88" s="47">
        <f t="shared" si="71"/>
        <v>144</v>
      </c>
      <c r="BD88" s="20">
        <f t="shared" si="72"/>
        <v>0.12926391382405744</v>
      </c>
      <c r="BE88" s="47">
        <f t="shared" si="73"/>
        <v>6923</v>
      </c>
      <c r="BF88" s="47">
        <f t="shared" si="74"/>
        <v>476</v>
      </c>
      <c r="BG88" s="20">
        <f t="shared" si="75"/>
        <v>0.06875631951466127</v>
      </c>
      <c r="BH88" s="19">
        <f t="shared" si="76"/>
        <v>2498</v>
      </c>
      <c r="BI88" s="19">
        <f t="shared" si="77"/>
        <v>340</v>
      </c>
      <c r="BJ88" s="20">
        <f t="shared" si="78"/>
        <v>0.13610888710968774</v>
      </c>
      <c r="BK88" s="19">
        <f t="shared" si="79"/>
        <v>3191</v>
      </c>
      <c r="BL88" s="19">
        <f t="shared" si="80"/>
        <v>373</v>
      </c>
      <c r="BM88" s="20">
        <f t="shared" si="81"/>
        <v>0.11689125665935443</v>
      </c>
      <c r="BN88" s="20">
        <f t="shared" si="41"/>
        <v>0.02759914255091104</v>
      </c>
      <c r="BO88" s="20">
        <f t="shared" si="42"/>
        <v>0.08661500902239677</v>
      </c>
      <c r="BP88" s="16"/>
    </row>
    <row r="89" spans="2:68" ht="12">
      <c r="B89" s="27" t="s">
        <v>359</v>
      </c>
      <c r="C89" s="31">
        <v>23027</v>
      </c>
      <c r="D89" s="6" t="s">
        <v>105</v>
      </c>
      <c r="E89" s="19">
        <f t="shared" si="43"/>
        <v>37181</v>
      </c>
      <c r="F89" s="19">
        <f t="shared" si="44"/>
        <v>7395</v>
      </c>
      <c r="G89" s="20">
        <f t="shared" si="45"/>
        <v>0.1988919071568812</v>
      </c>
      <c r="H89" s="20"/>
      <c r="I89" s="7">
        <v>2623</v>
      </c>
      <c r="J89" s="7">
        <v>1014</v>
      </c>
      <c r="K89" s="20">
        <f t="shared" si="46"/>
        <v>0.38658025162028214</v>
      </c>
      <c r="L89" s="8">
        <v>2557</v>
      </c>
      <c r="M89" s="9">
        <v>925</v>
      </c>
      <c r="N89" s="20">
        <f t="shared" si="47"/>
        <v>0.3617520531873289</v>
      </c>
      <c r="O89" s="8">
        <v>2513</v>
      </c>
      <c r="P89" s="9">
        <v>753</v>
      </c>
      <c r="Q89" s="20">
        <f t="shared" si="48"/>
        <v>0.299641862315957</v>
      </c>
      <c r="R89" s="13">
        <v>3014</v>
      </c>
      <c r="S89" s="9">
        <v>739</v>
      </c>
      <c r="T89" s="20">
        <f t="shared" si="49"/>
        <v>0.24518911745189118</v>
      </c>
      <c r="U89" s="22"/>
      <c r="V89" s="8">
        <v>4856</v>
      </c>
      <c r="W89" s="9">
        <v>1321</v>
      </c>
      <c r="X89" s="20">
        <f t="shared" si="50"/>
        <v>0.2720345963756178</v>
      </c>
      <c r="Y89" s="8">
        <v>7698</v>
      </c>
      <c r="Z89" s="9">
        <v>1642</v>
      </c>
      <c r="AA89" s="20">
        <f t="shared" si="51"/>
        <v>0.21330215640426084</v>
      </c>
      <c r="AB89" s="8">
        <v>6962</v>
      </c>
      <c r="AC89" s="9">
        <v>720</v>
      </c>
      <c r="AD89" s="20">
        <f t="shared" si="52"/>
        <v>0.10341855788566504</v>
      </c>
      <c r="AE89" s="22"/>
      <c r="AF89" s="8">
        <v>4862</v>
      </c>
      <c r="AG89" s="9">
        <v>245</v>
      </c>
      <c r="AH89" s="20">
        <f t="shared" si="53"/>
        <v>0.05039078568490333</v>
      </c>
      <c r="AI89" s="8">
        <v>2096</v>
      </c>
      <c r="AJ89" s="9">
        <v>36</v>
      </c>
      <c r="AK89" s="20">
        <f t="shared" si="54"/>
        <v>0.01717557251908397</v>
      </c>
      <c r="AL89" s="22"/>
      <c r="AM89" s="8">
        <f t="shared" si="55"/>
        <v>7693</v>
      </c>
      <c r="AN89" s="9">
        <f t="shared" si="56"/>
        <v>2692</v>
      </c>
      <c r="AO89" s="20">
        <f t="shared" si="57"/>
        <v>0.3499285064344209</v>
      </c>
      <c r="AP89" s="13">
        <f t="shared" si="58"/>
        <v>29488</v>
      </c>
      <c r="AQ89" s="13">
        <f t="shared" si="59"/>
        <v>4703</v>
      </c>
      <c r="AR89" s="20">
        <f t="shared" si="60"/>
        <v>0.15948860553445468</v>
      </c>
      <c r="AS89" s="13">
        <f t="shared" si="61"/>
        <v>7870</v>
      </c>
      <c r="AT89" s="13">
        <f t="shared" si="62"/>
        <v>2060</v>
      </c>
      <c r="AU89" s="20">
        <f t="shared" si="63"/>
        <v>0.2617534942820839</v>
      </c>
      <c r="AV89" s="8">
        <f t="shared" si="64"/>
        <v>15568</v>
      </c>
      <c r="AW89" s="9">
        <f t="shared" si="65"/>
        <v>3702</v>
      </c>
      <c r="AX89" s="20">
        <f t="shared" si="66"/>
        <v>0.23779547790339156</v>
      </c>
      <c r="AY89" s="8">
        <f t="shared" si="67"/>
        <v>13920</v>
      </c>
      <c r="AZ89" s="9">
        <f t="shared" si="68"/>
        <v>1001</v>
      </c>
      <c r="BA89" s="20">
        <f t="shared" si="69"/>
        <v>0.07191091954022988</v>
      </c>
      <c r="BB89" s="47">
        <f t="shared" si="70"/>
        <v>5070</v>
      </c>
      <c r="BC89" s="47">
        <f t="shared" si="71"/>
        <v>1678</v>
      </c>
      <c r="BD89" s="20">
        <f t="shared" si="72"/>
        <v>0.3309664694280079</v>
      </c>
      <c r="BE89" s="47">
        <f t="shared" si="73"/>
        <v>26474</v>
      </c>
      <c r="BF89" s="47">
        <f t="shared" si="74"/>
        <v>3964</v>
      </c>
      <c r="BG89" s="20">
        <f t="shared" si="75"/>
        <v>0.14973181234418675</v>
      </c>
      <c r="BH89" s="19">
        <f t="shared" si="76"/>
        <v>10707</v>
      </c>
      <c r="BI89" s="19">
        <f t="shared" si="77"/>
        <v>3431</v>
      </c>
      <c r="BJ89" s="20">
        <f t="shared" si="78"/>
        <v>0.3204445689735687</v>
      </c>
      <c r="BK89" s="19">
        <f t="shared" si="79"/>
        <v>12554</v>
      </c>
      <c r="BL89" s="19">
        <f t="shared" si="80"/>
        <v>2963</v>
      </c>
      <c r="BM89" s="20">
        <f t="shared" si="81"/>
        <v>0.23602039190696192</v>
      </c>
      <c r="BN89" s="20">
        <f t="shared" si="41"/>
        <v>0.07191091954022988</v>
      </c>
      <c r="BO89" s="20">
        <f t="shared" si="42"/>
        <v>0.1988919071568812</v>
      </c>
      <c r="BP89" s="16"/>
    </row>
    <row r="90" spans="2:68" ht="12">
      <c r="B90" s="27" t="s">
        <v>362</v>
      </c>
      <c r="C90" s="31">
        <v>71069</v>
      </c>
      <c r="D90" s="6" t="s">
        <v>106</v>
      </c>
      <c r="E90" s="19">
        <f t="shared" si="43"/>
        <v>10478</v>
      </c>
      <c r="F90" s="19">
        <f t="shared" si="44"/>
        <v>1462</v>
      </c>
      <c r="G90" s="20">
        <f t="shared" si="45"/>
        <v>0.13953044474136286</v>
      </c>
      <c r="H90" s="20"/>
      <c r="I90" s="7">
        <v>734</v>
      </c>
      <c r="J90" s="7">
        <v>153</v>
      </c>
      <c r="K90" s="20">
        <f t="shared" si="46"/>
        <v>0.20844686648501362</v>
      </c>
      <c r="L90" s="8">
        <v>696</v>
      </c>
      <c r="M90" s="9">
        <v>176</v>
      </c>
      <c r="N90" s="20">
        <f t="shared" si="47"/>
        <v>0.25287356321839083</v>
      </c>
      <c r="O90" s="8">
        <v>630</v>
      </c>
      <c r="P90" s="9">
        <v>128</v>
      </c>
      <c r="Q90" s="20">
        <f t="shared" si="48"/>
        <v>0.20317460317460317</v>
      </c>
      <c r="R90" s="13">
        <v>741</v>
      </c>
      <c r="S90" s="9">
        <v>143</v>
      </c>
      <c r="T90" s="20">
        <f t="shared" si="49"/>
        <v>0.19298245614035087</v>
      </c>
      <c r="U90" s="22"/>
      <c r="V90" s="8">
        <v>1415</v>
      </c>
      <c r="W90" s="9">
        <v>287</v>
      </c>
      <c r="X90" s="20">
        <f t="shared" si="50"/>
        <v>0.2028268551236749</v>
      </c>
      <c r="Y90" s="8">
        <v>2354</v>
      </c>
      <c r="Z90" s="9">
        <v>322</v>
      </c>
      <c r="AA90" s="20">
        <f t="shared" si="51"/>
        <v>0.13678844519966016</v>
      </c>
      <c r="AB90" s="8">
        <v>2104</v>
      </c>
      <c r="AC90" s="9">
        <v>189</v>
      </c>
      <c r="AD90" s="20">
        <f t="shared" si="52"/>
        <v>0.08982889733840305</v>
      </c>
      <c r="AE90" s="22"/>
      <c r="AF90" s="8">
        <v>1329</v>
      </c>
      <c r="AG90" s="9">
        <v>50</v>
      </c>
      <c r="AH90" s="20">
        <f t="shared" si="53"/>
        <v>0.03762227238525207</v>
      </c>
      <c r="AI90" s="8">
        <v>475</v>
      </c>
      <c r="AJ90" s="9">
        <v>14</v>
      </c>
      <c r="AK90" s="20">
        <f t="shared" si="54"/>
        <v>0.029473684210526315</v>
      </c>
      <c r="AL90" s="22"/>
      <c r="AM90" s="8">
        <f t="shared" si="55"/>
        <v>2060</v>
      </c>
      <c r="AN90" s="9">
        <f t="shared" si="56"/>
        <v>457</v>
      </c>
      <c r="AO90" s="20">
        <f t="shared" si="57"/>
        <v>0.22184466019417476</v>
      </c>
      <c r="AP90" s="13">
        <f t="shared" si="58"/>
        <v>8418</v>
      </c>
      <c r="AQ90" s="13">
        <f t="shared" si="59"/>
        <v>1005</v>
      </c>
      <c r="AR90" s="20">
        <f t="shared" si="60"/>
        <v>0.11938702779757662</v>
      </c>
      <c r="AS90" s="13">
        <f t="shared" si="61"/>
        <v>2156</v>
      </c>
      <c r="AT90" s="13">
        <f t="shared" si="62"/>
        <v>430</v>
      </c>
      <c r="AU90" s="20">
        <f t="shared" si="63"/>
        <v>0.19944341372912802</v>
      </c>
      <c r="AV90" s="8">
        <f t="shared" si="64"/>
        <v>4510</v>
      </c>
      <c r="AW90" s="9">
        <f t="shared" si="65"/>
        <v>752</v>
      </c>
      <c r="AX90" s="20">
        <f t="shared" si="66"/>
        <v>0.16674057649667406</v>
      </c>
      <c r="AY90" s="8">
        <f t="shared" si="67"/>
        <v>3908</v>
      </c>
      <c r="AZ90" s="9">
        <f t="shared" si="68"/>
        <v>253</v>
      </c>
      <c r="BA90" s="20">
        <f t="shared" si="69"/>
        <v>0.06473899692937564</v>
      </c>
      <c r="BB90" s="47">
        <f t="shared" si="70"/>
        <v>1326</v>
      </c>
      <c r="BC90" s="47">
        <f t="shared" si="71"/>
        <v>304</v>
      </c>
      <c r="BD90" s="20">
        <f t="shared" si="72"/>
        <v>0.22926093514328807</v>
      </c>
      <c r="BE90" s="47">
        <f t="shared" si="73"/>
        <v>7677</v>
      </c>
      <c r="BF90" s="47">
        <f t="shared" si="74"/>
        <v>862</v>
      </c>
      <c r="BG90" s="20">
        <f t="shared" si="75"/>
        <v>0.1122834440536668</v>
      </c>
      <c r="BH90" s="19">
        <f t="shared" si="76"/>
        <v>2801</v>
      </c>
      <c r="BI90" s="19">
        <f t="shared" si="77"/>
        <v>600</v>
      </c>
      <c r="BJ90" s="20">
        <f t="shared" si="78"/>
        <v>0.21420921099607282</v>
      </c>
      <c r="BK90" s="19">
        <f t="shared" si="79"/>
        <v>3769</v>
      </c>
      <c r="BL90" s="19">
        <f t="shared" si="80"/>
        <v>609</v>
      </c>
      <c r="BM90" s="20">
        <f t="shared" si="81"/>
        <v>0.16158132130538605</v>
      </c>
      <c r="BN90" s="20">
        <f t="shared" si="41"/>
        <v>0.06473899692937564</v>
      </c>
      <c r="BO90" s="20">
        <f t="shared" si="42"/>
        <v>0.13953044474136286</v>
      </c>
      <c r="BP90" s="16"/>
    </row>
    <row r="91" spans="2:68" ht="12">
      <c r="B91" s="27" t="s">
        <v>361</v>
      </c>
      <c r="C91" s="31">
        <v>42008</v>
      </c>
      <c r="D91" s="6" t="s">
        <v>107</v>
      </c>
      <c r="E91" s="19">
        <f t="shared" si="43"/>
        <v>24525</v>
      </c>
      <c r="F91" s="19">
        <f t="shared" si="44"/>
        <v>2689</v>
      </c>
      <c r="G91" s="20">
        <f t="shared" si="45"/>
        <v>0.10964322120285423</v>
      </c>
      <c r="H91" s="20"/>
      <c r="I91" s="7">
        <v>1735</v>
      </c>
      <c r="J91" s="7">
        <v>403</v>
      </c>
      <c r="K91" s="20">
        <f t="shared" si="46"/>
        <v>0.23227665706051873</v>
      </c>
      <c r="L91" s="8">
        <v>1692</v>
      </c>
      <c r="M91" s="9">
        <v>352</v>
      </c>
      <c r="N91" s="20">
        <f t="shared" si="47"/>
        <v>0.20803782505910165</v>
      </c>
      <c r="O91" s="8">
        <v>1636</v>
      </c>
      <c r="P91" s="9">
        <v>280</v>
      </c>
      <c r="Q91" s="20">
        <f t="shared" si="48"/>
        <v>0.17114914425427874</v>
      </c>
      <c r="R91" s="13">
        <v>2018</v>
      </c>
      <c r="S91" s="9">
        <v>275</v>
      </c>
      <c r="T91" s="20">
        <f t="shared" si="49"/>
        <v>0.13627353815659068</v>
      </c>
      <c r="U91" s="22"/>
      <c r="V91" s="8">
        <v>3114</v>
      </c>
      <c r="W91" s="9">
        <v>532</v>
      </c>
      <c r="X91" s="20">
        <f t="shared" si="50"/>
        <v>0.1708413615928067</v>
      </c>
      <c r="Y91" s="8">
        <v>5163</v>
      </c>
      <c r="Z91" s="9">
        <v>556</v>
      </c>
      <c r="AA91" s="20">
        <f t="shared" si="51"/>
        <v>0.10768932791012976</v>
      </c>
      <c r="AB91" s="8">
        <v>4654</v>
      </c>
      <c r="AC91" s="9">
        <v>227</v>
      </c>
      <c r="AD91" s="20">
        <f t="shared" si="52"/>
        <v>0.04877524709926945</v>
      </c>
      <c r="AE91" s="22"/>
      <c r="AF91" s="8">
        <v>3284</v>
      </c>
      <c r="AG91" s="9">
        <v>54</v>
      </c>
      <c r="AH91" s="20">
        <f t="shared" si="53"/>
        <v>0.016443361753958587</v>
      </c>
      <c r="AI91" s="8">
        <v>1229</v>
      </c>
      <c r="AJ91" s="9">
        <v>10</v>
      </c>
      <c r="AK91" s="20">
        <f t="shared" si="54"/>
        <v>0.008136696501220505</v>
      </c>
      <c r="AL91" s="22"/>
      <c r="AM91" s="8">
        <f t="shared" si="55"/>
        <v>5063</v>
      </c>
      <c r="AN91" s="9">
        <f t="shared" si="56"/>
        <v>1035</v>
      </c>
      <c r="AO91" s="20">
        <f t="shared" si="57"/>
        <v>0.2044242543946277</v>
      </c>
      <c r="AP91" s="13">
        <f t="shared" si="58"/>
        <v>19462</v>
      </c>
      <c r="AQ91" s="13">
        <f t="shared" si="59"/>
        <v>1654</v>
      </c>
      <c r="AR91" s="20">
        <f t="shared" si="60"/>
        <v>0.08498612681122186</v>
      </c>
      <c r="AS91" s="13">
        <f t="shared" si="61"/>
        <v>5132</v>
      </c>
      <c r="AT91" s="13">
        <f t="shared" si="62"/>
        <v>807</v>
      </c>
      <c r="AU91" s="20">
        <f t="shared" si="63"/>
        <v>0.15724863600935307</v>
      </c>
      <c r="AV91" s="8">
        <f t="shared" si="64"/>
        <v>10295</v>
      </c>
      <c r="AW91" s="9">
        <f t="shared" si="65"/>
        <v>1363</v>
      </c>
      <c r="AX91" s="20">
        <f t="shared" si="66"/>
        <v>0.1323943661971831</v>
      </c>
      <c r="AY91" s="8">
        <f t="shared" si="67"/>
        <v>9167</v>
      </c>
      <c r="AZ91" s="9">
        <f t="shared" si="68"/>
        <v>291</v>
      </c>
      <c r="BA91" s="20">
        <f t="shared" si="69"/>
        <v>0.03174430020726519</v>
      </c>
      <c r="BB91" s="47">
        <f t="shared" si="70"/>
        <v>3328</v>
      </c>
      <c r="BC91" s="47">
        <f t="shared" si="71"/>
        <v>632</v>
      </c>
      <c r="BD91" s="20">
        <f t="shared" si="72"/>
        <v>0.18990384615384615</v>
      </c>
      <c r="BE91" s="47">
        <f t="shared" si="73"/>
        <v>17444</v>
      </c>
      <c r="BF91" s="47">
        <f t="shared" si="74"/>
        <v>1379</v>
      </c>
      <c r="BG91" s="20">
        <f t="shared" si="75"/>
        <v>0.0790529695024077</v>
      </c>
      <c r="BH91" s="19">
        <f t="shared" si="76"/>
        <v>7081</v>
      </c>
      <c r="BI91" s="19">
        <f t="shared" si="77"/>
        <v>1310</v>
      </c>
      <c r="BJ91" s="20">
        <f t="shared" si="78"/>
        <v>0.18500211834486655</v>
      </c>
      <c r="BK91" s="19">
        <f t="shared" si="79"/>
        <v>8277</v>
      </c>
      <c r="BL91" s="19">
        <f t="shared" si="80"/>
        <v>1088</v>
      </c>
      <c r="BM91" s="20">
        <f t="shared" si="81"/>
        <v>0.13144859248519994</v>
      </c>
      <c r="BN91" s="20">
        <f t="shared" si="41"/>
        <v>0.03174430020726519</v>
      </c>
      <c r="BO91" s="20">
        <f t="shared" si="42"/>
        <v>0.10964322120285423</v>
      </c>
      <c r="BP91" s="16"/>
    </row>
    <row r="92" spans="2:68" ht="12">
      <c r="B92" s="27" t="s">
        <v>362</v>
      </c>
      <c r="C92" s="31">
        <v>72037</v>
      </c>
      <c r="D92" s="6" t="s">
        <v>108</v>
      </c>
      <c r="E92" s="19">
        <f t="shared" si="43"/>
        <v>14280</v>
      </c>
      <c r="F92" s="19">
        <f t="shared" si="44"/>
        <v>6843</v>
      </c>
      <c r="G92" s="20">
        <f t="shared" si="45"/>
        <v>0.4792016806722689</v>
      </c>
      <c r="H92" s="20"/>
      <c r="I92" s="7">
        <v>845</v>
      </c>
      <c r="J92" s="7">
        <v>566</v>
      </c>
      <c r="K92" s="20">
        <f t="shared" si="46"/>
        <v>0.6698224852071006</v>
      </c>
      <c r="L92" s="8">
        <v>855</v>
      </c>
      <c r="M92" s="9">
        <v>528</v>
      </c>
      <c r="N92" s="20">
        <f t="shared" si="47"/>
        <v>0.6175438596491228</v>
      </c>
      <c r="O92" s="8">
        <v>986</v>
      </c>
      <c r="P92" s="9">
        <v>491</v>
      </c>
      <c r="Q92" s="20">
        <f t="shared" si="48"/>
        <v>0.49797160243407707</v>
      </c>
      <c r="R92" s="13">
        <v>1193</v>
      </c>
      <c r="S92" s="9">
        <v>502</v>
      </c>
      <c r="T92" s="20">
        <f t="shared" si="49"/>
        <v>0.42078792958927075</v>
      </c>
      <c r="U92" s="22"/>
      <c r="V92" s="8">
        <v>1482</v>
      </c>
      <c r="W92" s="9">
        <v>788</v>
      </c>
      <c r="X92" s="20">
        <f t="shared" si="50"/>
        <v>0.5317139001349528</v>
      </c>
      <c r="Y92" s="8">
        <v>2947</v>
      </c>
      <c r="Z92" s="9">
        <v>1594</v>
      </c>
      <c r="AA92" s="20">
        <f t="shared" si="51"/>
        <v>0.5408890397013912</v>
      </c>
      <c r="AB92" s="8">
        <v>3069</v>
      </c>
      <c r="AC92" s="9">
        <v>1288</v>
      </c>
      <c r="AD92" s="20">
        <f t="shared" si="52"/>
        <v>0.41968067774519385</v>
      </c>
      <c r="AE92" s="22"/>
      <c r="AF92" s="8">
        <v>2142</v>
      </c>
      <c r="AG92" s="9">
        <v>912</v>
      </c>
      <c r="AH92" s="20">
        <f t="shared" si="53"/>
        <v>0.4257703081232493</v>
      </c>
      <c r="AI92" s="8">
        <v>761</v>
      </c>
      <c r="AJ92" s="9">
        <v>174</v>
      </c>
      <c r="AK92" s="20">
        <f t="shared" si="54"/>
        <v>0.22864651773981604</v>
      </c>
      <c r="AL92" s="22"/>
      <c r="AM92" s="8">
        <f t="shared" si="55"/>
        <v>2686</v>
      </c>
      <c r="AN92" s="9">
        <f t="shared" si="56"/>
        <v>1585</v>
      </c>
      <c r="AO92" s="20">
        <f t="shared" si="57"/>
        <v>0.590096798212956</v>
      </c>
      <c r="AP92" s="13">
        <f t="shared" si="58"/>
        <v>11594</v>
      </c>
      <c r="AQ92" s="13">
        <f t="shared" si="59"/>
        <v>5258</v>
      </c>
      <c r="AR92" s="20">
        <f t="shared" si="60"/>
        <v>0.45351043643263755</v>
      </c>
      <c r="AS92" s="13">
        <f t="shared" si="61"/>
        <v>2675</v>
      </c>
      <c r="AT92" s="13">
        <f t="shared" si="62"/>
        <v>1290</v>
      </c>
      <c r="AU92" s="20">
        <f t="shared" si="63"/>
        <v>0.4822429906542056</v>
      </c>
      <c r="AV92" s="8">
        <f t="shared" si="64"/>
        <v>5622</v>
      </c>
      <c r="AW92" s="9">
        <f t="shared" si="65"/>
        <v>2884</v>
      </c>
      <c r="AX92" s="20">
        <f t="shared" si="66"/>
        <v>0.5129847029526858</v>
      </c>
      <c r="AY92" s="8">
        <f t="shared" si="67"/>
        <v>5972</v>
      </c>
      <c r="AZ92" s="9">
        <f t="shared" si="68"/>
        <v>2374</v>
      </c>
      <c r="BA92" s="20">
        <f t="shared" si="69"/>
        <v>0.39752176825184193</v>
      </c>
      <c r="BB92" s="47">
        <f t="shared" si="70"/>
        <v>1841</v>
      </c>
      <c r="BC92" s="47">
        <f t="shared" si="71"/>
        <v>1019</v>
      </c>
      <c r="BD92" s="20">
        <f t="shared" si="72"/>
        <v>0.5535035306898425</v>
      </c>
      <c r="BE92" s="47">
        <f t="shared" si="73"/>
        <v>10401</v>
      </c>
      <c r="BF92" s="47">
        <f t="shared" si="74"/>
        <v>4756</v>
      </c>
      <c r="BG92" s="20">
        <f t="shared" si="75"/>
        <v>0.4572637246418614</v>
      </c>
      <c r="BH92" s="19">
        <f t="shared" si="76"/>
        <v>3879</v>
      </c>
      <c r="BI92" s="19">
        <f t="shared" si="77"/>
        <v>2087</v>
      </c>
      <c r="BJ92" s="20">
        <f t="shared" si="78"/>
        <v>0.5380252642433617</v>
      </c>
      <c r="BK92" s="19">
        <f t="shared" si="79"/>
        <v>4429</v>
      </c>
      <c r="BL92" s="19">
        <f t="shared" si="80"/>
        <v>2382</v>
      </c>
      <c r="BM92" s="20">
        <f t="shared" si="81"/>
        <v>0.5378189207496049</v>
      </c>
      <c r="BN92" s="20">
        <f t="shared" si="41"/>
        <v>0.39752176825184193</v>
      </c>
      <c r="BO92" s="20">
        <f t="shared" si="42"/>
        <v>0.4792016806722689</v>
      </c>
      <c r="BP92" s="16"/>
    </row>
    <row r="93" spans="2:68" ht="12">
      <c r="B93" s="27" t="s">
        <v>360</v>
      </c>
      <c r="C93" s="31">
        <v>34013</v>
      </c>
      <c r="D93" s="6" t="s">
        <v>109</v>
      </c>
      <c r="E93" s="19">
        <f t="shared" si="43"/>
        <v>27147</v>
      </c>
      <c r="F93" s="19">
        <f t="shared" si="44"/>
        <v>2580</v>
      </c>
      <c r="G93" s="20">
        <f t="shared" si="45"/>
        <v>0.09503812575975246</v>
      </c>
      <c r="H93" s="20"/>
      <c r="I93" s="7">
        <v>1860</v>
      </c>
      <c r="J93" s="7">
        <v>404</v>
      </c>
      <c r="K93" s="20">
        <f t="shared" si="46"/>
        <v>0.2172043010752688</v>
      </c>
      <c r="L93" s="8">
        <v>1615</v>
      </c>
      <c r="M93" s="9">
        <v>331</v>
      </c>
      <c r="N93" s="20">
        <f t="shared" si="47"/>
        <v>0.20495356037151702</v>
      </c>
      <c r="O93" s="8">
        <v>1634</v>
      </c>
      <c r="P93" s="9">
        <v>235</v>
      </c>
      <c r="Q93" s="20">
        <f t="shared" si="48"/>
        <v>0.1438188494492044</v>
      </c>
      <c r="R93" s="13">
        <v>2270</v>
      </c>
      <c r="S93" s="9">
        <v>256</v>
      </c>
      <c r="T93" s="20">
        <f t="shared" si="49"/>
        <v>0.11277533039647578</v>
      </c>
      <c r="U93" s="22"/>
      <c r="V93" s="8">
        <v>3482</v>
      </c>
      <c r="W93" s="9">
        <v>482</v>
      </c>
      <c r="X93" s="20">
        <f t="shared" si="50"/>
        <v>0.13842619184376795</v>
      </c>
      <c r="Y93" s="8">
        <v>5528</v>
      </c>
      <c r="Z93" s="9">
        <v>590</v>
      </c>
      <c r="AA93" s="20">
        <f t="shared" si="51"/>
        <v>0.10672937771345875</v>
      </c>
      <c r="AB93" s="8">
        <v>5576</v>
      </c>
      <c r="AC93" s="9">
        <v>222</v>
      </c>
      <c r="AD93" s="20">
        <f t="shared" si="52"/>
        <v>0.039813486370157816</v>
      </c>
      <c r="AE93" s="22"/>
      <c r="AF93" s="8">
        <v>3766</v>
      </c>
      <c r="AG93" s="9">
        <v>54</v>
      </c>
      <c r="AH93" s="20">
        <f t="shared" si="53"/>
        <v>0.014338821030270845</v>
      </c>
      <c r="AI93" s="8">
        <v>1416</v>
      </c>
      <c r="AJ93" s="9">
        <v>6</v>
      </c>
      <c r="AK93" s="20">
        <f t="shared" si="54"/>
        <v>0.00423728813559322</v>
      </c>
      <c r="AL93" s="22"/>
      <c r="AM93" s="8">
        <f t="shared" si="55"/>
        <v>5109</v>
      </c>
      <c r="AN93" s="9">
        <f t="shared" si="56"/>
        <v>970</v>
      </c>
      <c r="AO93" s="20">
        <f t="shared" si="57"/>
        <v>0.18986102955568604</v>
      </c>
      <c r="AP93" s="13">
        <f t="shared" si="58"/>
        <v>22038</v>
      </c>
      <c r="AQ93" s="13">
        <f t="shared" si="59"/>
        <v>1610</v>
      </c>
      <c r="AR93" s="20">
        <f t="shared" si="60"/>
        <v>0.07305563118250295</v>
      </c>
      <c r="AS93" s="13">
        <f t="shared" si="61"/>
        <v>5752</v>
      </c>
      <c r="AT93" s="13">
        <f t="shared" si="62"/>
        <v>738</v>
      </c>
      <c r="AU93" s="20">
        <f t="shared" si="63"/>
        <v>0.12830319888734354</v>
      </c>
      <c r="AV93" s="8">
        <f t="shared" si="64"/>
        <v>11280</v>
      </c>
      <c r="AW93" s="9">
        <f t="shared" si="65"/>
        <v>1328</v>
      </c>
      <c r="AX93" s="20">
        <f t="shared" si="66"/>
        <v>0.11773049645390071</v>
      </c>
      <c r="AY93" s="8">
        <f t="shared" si="67"/>
        <v>10758</v>
      </c>
      <c r="AZ93" s="9">
        <f t="shared" si="68"/>
        <v>282</v>
      </c>
      <c r="BA93" s="20">
        <f t="shared" si="69"/>
        <v>0.026213050752928055</v>
      </c>
      <c r="BB93" s="47">
        <f t="shared" si="70"/>
        <v>3249</v>
      </c>
      <c r="BC93" s="47">
        <f t="shared" si="71"/>
        <v>566</v>
      </c>
      <c r="BD93" s="20">
        <f t="shared" si="72"/>
        <v>0.1742074484456756</v>
      </c>
      <c r="BE93" s="47">
        <f t="shared" si="73"/>
        <v>19768</v>
      </c>
      <c r="BF93" s="47">
        <f t="shared" si="74"/>
        <v>1354</v>
      </c>
      <c r="BG93" s="20">
        <f t="shared" si="75"/>
        <v>0.06849453662484824</v>
      </c>
      <c r="BH93" s="19">
        <f t="shared" si="76"/>
        <v>7379</v>
      </c>
      <c r="BI93" s="19">
        <f t="shared" si="77"/>
        <v>1226</v>
      </c>
      <c r="BJ93" s="20">
        <f t="shared" si="78"/>
        <v>0.16614717441387722</v>
      </c>
      <c r="BK93" s="19">
        <f t="shared" si="79"/>
        <v>9010</v>
      </c>
      <c r="BL93" s="19">
        <f t="shared" si="80"/>
        <v>1072</v>
      </c>
      <c r="BM93" s="20">
        <f t="shared" si="81"/>
        <v>0.11897891231964484</v>
      </c>
      <c r="BN93" s="20">
        <f t="shared" si="41"/>
        <v>0.026213050752928055</v>
      </c>
      <c r="BO93" s="20">
        <f t="shared" si="42"/>
        <v>0.09503812575975246</v>
      </c>
      <c r="BP93" s="16"/>
    </row>
    <row r="94" spans="2:68" ht="12">
      <c r="B94" s="27" t="s">
        <v>362</v>
      </c>
      <c r="C94" s="31">
        <v>71022</v>
      </c>
      <c r="D94" s="6" t="s">
        <v>110</v>
      </c>
      <c r="E94" s="19">
        <f t="shared" si="43"/>
        <v>75641</v>
      </c>
      <c r="F94" s="19">
        <f t="shared" si="44"/>
        <v>13390</v>
      </c>
      <c r="G94" s="20">
        <f t="shared" si="45"/>
        <v>0.17702039898996577</v>
      </c>
      <c r="H94" s="20"/>
      <c r="I94" s="7">
        <v>4541</v>
      </c>
      <c r="J94" s="7">
        <v>1594</v>
      </c>
      <c r="K94" s="20">
        <f t="shared" si="46"/>
        <v>0.351024003523453</v>
      </c>
      <c r="L94" s="8">
        <v>3902</v>
      </c>
      <c r="M94" s="9">
        <v>1263</v>
      </c>
      <c r="N94" s="20">
        <f t="shared" si="47"/>
        <v>0.32368016401845207</v>
      </c>
      <c r="O94" s="8">
        <v>4103</v>
      </c>
      <c r="P94" s="9">
        <v>1121</v>
      </c>
      <c r="Q94" s="20">
        <f t="shared" si="48"/>
        <v>0.27321472093590055</v>
      </c>
      <c r="R94" s="13">
        <v>6100</v>
      </c>
      <c r="S94" s="9">
        <v>1530</v>
      </c>
      <c r="T94" s="20">
        <f t="shared" si="49"/>
        <v>0.25081967213114753</v>
      </c>
      <c r="U94" s="22"/>
      <c r="V94" s="8">
        <v>10613</v>
      </c>
      <c r="W94" s="9">
        <v>2848</v>
      </c>
      <c r="X94" s="20">
        <f t="shared" si="50"/>
        <v>0.268350136624894</v>
      </c>
      <c r="Y94" s="8">
        <v>15180</v>
      </c>
      <c r="Z94" s="9">
        <v>2980</v>
      </c>
      <c r="AA94" s="20">
        <f t="shared" si="51"/>
        <v>0.1963109354413702</v>
      </c>
      <c r="AB94" s="8">
        <v>16462</v>
      </c>
      <c r="AC94" s="9">
        <v>1532</v>
      </c>
      <c r="AD94" s="20">
        <f t="shared" si="52"/>
        <v>0.09306281132304701</v>
      </c>
      <c r="AE94" s="22"/>
      <c r="AF94" s="8">
        <v>10306</v>
      </c>
      <c r="AG94" s="9">
        <v>417</v>
      </c>
      <c r="AH94" s="20">
        <f t="shared" si="53"/>
        <v>0.040461866873665826</v>
      </c>
      <c r="AI94" s="8">
        <v>4434</v>
      </c>
      <c r="AJ94" s="9">
        <v>105</v>
      </c>
      <c r="AK94" s="20">
        <f t="shared" si="54"/>
        <v>0.02368064952638701</v>
      </c>
      <c r="AL94" s="22"/>
      <c r="AM94" s="8">
        <f t="shared" si="55"/>
        <v>12546</v>
      </c>
      <c r="AN94" s="9">
        <f t="shared" si="56"/>
        <v>3978</v>
      </c>
      <c r="AO94" s="20">
        <f t="shared" si="57"/>
        <v>0.3170731707317073</v>
      </c>
      <c r="AP94" s="13">
        <f t="shared" si="58"/>
        <v>63095</v>
      </c>
      <c r="AQ94" s="13">
        <f t="shared" si="59"/>
        <v>9412</v>
      </c>
      <c r="AR94" s="20">
        <f t="shared" si="60"/>
        <v>0.14917188366748554</v>
      </c>
      <c r="AS94" s="13">
        <f t="shared" si="61"/>
        <v>16713</v>
      </c>
      <c r="AT94" s="13">
        <f t="shared" si="62"/>
        <v>4378</v>
      </c>
      <c r="AU94" s="20">
        <f t="shared" si="63"/>
        <v>0.2619517740680907</v>
      </c>
      <c r="AV94" s="8">
        <f t="shared" si="64"/>
        <v>31893</v>
      </c>
      <c r="AW94" s="9">
        <f t="shared" si="65"/>
        <v>7358</v>
      </c>
      <c r="AX94" s="20">
        <f t="shared" si="66"/>
        <v>0.23070893299470102</v>
      </c>
      <c r="AY94" s="8">
        <f t="shared" si="67"/>
        <v>31202</v>
      </c>
      <c r="AZ94" s="9">
        <f t="shared" si="68"/>
        <v>2054</v>
      </c>
      <c r="BA94" s="20">
        <f t="shared" si="69"/>
        <v>0.06582911351836421</v>
      </c>
      <c r="BB94" s="47">
        <f t="shared" si="70"/>
        <v>8005</v>
      </c>
      <c r="BC94" s="47">
        <f t="shared" si="71"/>
        <v>2384</v>
      </c>
      <c r="BD94" s="20">
        <f t="shared" si="72"/>
        <v>0.2978138663335415</v>
      </c>
      <c r="BE94" s="47">
        <f t="shared" si="73"/>
        <v>56995</v>
      </c>
      <c r="BF94" s="47">
        <f t="shared" si="74"/>
        <v>7882</v>
      </c>
      <c r="BG94" s="20">
        <f t="shared" si="75"/>
        <v>0.13829283270462323</v>
      </c>
      <c r="BH94" s="19">
        <f t="shared" si="76"/>
        <v>18646</v>
      </c>
      <c r="BI94" s="19">
        <f t="shared" si="77"/>
        <v>5508</v>
      </c>
      <c r="BJ94" s="20">
        <f t="shared" si="78"/>
        <v>0.29539847688512283</v>
      </c>
      <c r="BK94" s="19">
        <f t="shared" si="79"/>
        <v>25793</v>
      </c>
      <c r="BL94" s="19">
        <f t="shared" si="80"/>
        <v>5828</v>
      </c>
      <c r="BM94" s="20">
        <f t="shared" si="81"/>
        <v>0.2259527778854728</v>
      </c>
      <c r="BN94" s="20">
        <f t="shared" si="41"/>
        <v>0.06582911351836421</v>
      </c>
      <c r="BO94" s="20">
        <f t="shared" si="42"/>
        <v>0.17702039898996577</v>
      </c>
      <c r="BP94" s="16"/>
    </row>
    <row r="95" spans="2:68" ht="12">
      <c r="B95" s="27" t="s">
        <v>362</v>
      </c>
      <c r="C95" s="31">
        <v>72038</v>
      </c>
      <c r="D95" s="6" t="s">
        <v>111</v>
      </c>
      <c r="E95" s="19">
        <f t="shared" si="43"/>
        <v>12067</v>
      </c>
      <c r="F95" s="19">
        <f t="shared" si="44"/>
        <v>2305</v>
      </c>
      <c r="G95" s="20">
        <f t="shared" si="45"/>
        <v>0.19101682273970333</v>
      </c>
      <c r="H95" s="20"/>
      <c r="I95" s="7">
        <v>802</v>
      </c>
      <c r="J95" s="7">
        <v>234</v>
      </c>
      <c r="K95" s="20">
        <f t="shared" si="46"/>
        <v>0.29177057356608477</v>
      </c>
      <c r="L95" s="8">
        <v>727</v>
      </c>
      <c r="M95" s="9">
        <v>237</v>
      </c>
      <c r="N95" s="20">
        <f t="shared" si="47"/>
        <v>0.32599724896836313</v>
      </c>
      <c r="O95" s="8">
        <v>794</v>
      </c>
      <c r="P95" s="9">
        <v>203</v>
      </c>
      <c r="Q95" s="20">
        <f t="shared" si="48"/>
        <v>0.25566750629722923</v>
      </c>
      <c r="R95" s="13">
        <v>1117</v>
      </c>
      <c r="S95" s="9">
        <v>214</v>
      </c>
      <c r="T95" s="20">
        <f t="shared" si="49"/>
        <v>0.19158460161145927</v>
      </c>
      <c r="U95" s="22"/>
      <c r="V95" s="8">
        <v>1549</v>
      </c>
      <c r="W95" s="9">
        <v>339</v>
      </c>
      <c r="X95" s="20">
        <f t="shared" si="50"/>
        <v>0.21885087153001936</v>
      </c>
      <c r="Y95" s="8">
        <v>2498</v>
      </c>
      <c r="Z95" s="9">
        <v>524</v>
      </c>
      <c r="AA95" s="20">
        <f t="shared" si="51"/>
        <v>0.20976781425140112</v>
      </c>
      <c r="AB95" s="8">
        <v>2627</v>
      </c>
      <c r="AC95" s="9">
        <v>332</v>
      </c>
      <c r="AD95" s="20">
        <f t="shared" si="52"/>
        <v>0.12637990102778834</v>
      </c>
      <c r="AE95" s="22"/>
      <c r="AF95" s="8">
        <v>1512</v>
      </c>
      <c r="AG95" s="9">
        <v>191</v>
      </c>
      <c r="AH95" s="20">
        <f t="shared" si="53"/>
        <v>0.12632275132275134</v>
      </c>
      <c r="AI95" s="8">
        <v>441</v>
      </c>
      <c r="AJ95" s="9">
        <v>31</v>
      </c>
      <c r="AK95" s="20">
        <f t="shared" si="54"/>
        <v>0.07029478458049887</v>
      </c>
      <c r="AL95" s="22"/>
      <c r="AM95" s="8">
        <f t="shared" si="55"/>
        <v>2323</v>
      </c>
      <c r="AN95" s="9">
        <f t="shared" si="56"/>
        <v>674</v>
      </c>
      <c r="AO95" s="20">
        <f t="shared" si="57"/>
        <v>0.2901420576840293</v>
      </c>
      <c r="AP95" s="13">
        <f t="shared" si="58"/>
        <v>9744</v>
      </c>
      <c r="AQ95" s="13">
        <f t="shared" si="59"/>
        <v>1631</v>
      </c>
      <c r="AR95" s="20">
        <f t="shared" si="60"/>
        <v>0.16738505747126436</v>
      </c>
      <c r="AS95" s="13">
        <f t="shared" si="61"/>
        <v>2666</v>
      </c>
      <c r="AT95" s="13">
        <f t="shared" si="62"/>
        <v>553</v>
      </c>
      <c r="AU95" s="20">
        <f t="shared" si="63"/>
        <v>0.20742685671417854</v>
      </c>
      <c r="AV95" s="8">
        <f t="shared" si="64"/>
        <v>5164</v>
      </c>
      <c r="AW95" s="9">
        <f t="shared" si="65"/>
        <v>1077</v>
      </c>
      <c r="AX95" s="20">
        <f t="shared" si="66"/>
        <v>0.20855925639039505</v>
      </c>
      <c r="AY95" s="8">
        <f t="shared" si="67"/>
        <v>4580</v>
      </c>
      <c r="AZ95" s="9">
        <f t="shared" si="68"/>
        <v>554</v>
      </c>
      <c r="BA95" s="20">
        <f t="shared" si="69"/>
        <v>0.12096069868995633</v>
      </c>
      <c r="BB95" s="47">
        <f t="shared" si="70"/>
        <v>1521</v>
      </c>
      <c r="BC95" s="47">
        <f t="shared" si="71"/>
        <v>440</v>
      </c>
      <c r="BD95" s="20">
        <f t="shared" si="72"/>
        <v>0.2892833662064431</v>
      </c>
      <c r="BE95" s="47">
        <f t="shared" si="73"/>
        <v>8627</v>
      </c>
      <c r="BF95" s="47">
        <f t="shared" si="74"/>
        <v>1417</v>
      </c>
      <c r="BG95" s="20">
        <f t="shared" si="75"/>
        <v>0.1642517677060392</v>
      </c>
      <c r="BH95" s="19">
        <f t="shared" si="76"/>
        <v>3440</v>
      </c>
      <c r="BI95" s="19">
        <f t="shared" si="77"/>
        <v>888</v>
      </c>
      <c r="BJ95" s="20">
        <f t="shared" si="78"/>
        <v>0.25813953488372093</v>
      </c>
      <c r="BK95" s="19">
        <f t="shared" si="79"/>
        <v>4047</v>
      </c>
      <c r="BL95" s="19">
        <f t="shared" si="80"/>
        <v>863</v>
      </c>
      <c r="BM95" s="20">
        <f t="shared" si="81"/>
        <v>0.21324437855201384</v>
      </c>
      <c r="BN95" s="20">
        <f t="shared" si="41"/>
        <v>0.12096069868995633</v>
      </c>
      <c r="BO95" s="20">
        <f t="shared" si="42"/>
        <v>0.19101682273970333</v>
      </c>
      <c r="BP95" s="16"/>
    </row>
    <row r="96" spans="2:68" ht="12">
      <c r="B96" s="27" t="s">
        <v>362</v>
      </c>
      <c r="C96" s="31">
        <v>73022</v>
      </c>
      <c r="D96" s="6" t="s">
        <v>112</v>
      </c>
      <c r="E96" s="19">
        <f t="shared" si="43"/>
        <v>7137</v>
      </c>
      <c r="F96" s="19">
        <f t="shared" si="44"/>
        <v>744</v>
      </c>
      <c r="G96" s="20">
        <f t="shared" si="45"/>
        <v>0.10424548129466163</v>
      </c>
      <c r="H96" s="20"/>
      <c r="I96" s="7">
        <v>453</v>
      </c>
      <c r="J96" s="7">
        <v>85</v>
      </c>
      <c r="K96" s="20">
        <f t="shared" si="46"/>
        <v>0.18763796909492272</v>
      </c>
      <c r="L96" s="8">
        <v>435</v>
      </c>
      <c r="M96" s="9">
        <v>107</v>
      </c>
      <c r="N96" s="20">
        <f t="shared" si="47"/>
        <v>0.24597701149425288</v>
      </c>
      <c r="O96" s="8">
        <v>427</v>
      </c>
      <c r="P96" s="9">
        <v>75</v>
      </c>
      <c r="Q96" s="20">
        <f t="shared" si="48"/>
        <v>0.1756440281030445</v>
      </c>
      <c r="R96" s="13">
        <v>487</v>
      </c>
      <c r="S96" s="9">
        <v>74</v>
      </c>
      <c r="T96" s="20">
        <f t="shared" si="49"/>
        <v>0.15195071868583163</v>
      </c>
      <c r="U96" s="22"/>
      <c r="V96" s="8">
        <v>800</v>
      </c>
      <c r="W96" s="9">
        <v>119</v>
      </c>
      <c r="X96" s="20">
        <f t="shared" si="50"/>
        <v>0.14875</v>
      </c>
      <c r="Y96" s="8">
        <v>1640</v>
      </c>
      <c r="Z96" s="9">
        <v>177</v>
      </c>
      <c r="AA96" s="20">
        <f t="shared" si="51"/>
        <v>0.10792682926829268</v>
      </c>
      <c r="AB96" s="8">
        <v>1549</v>
      </c>
      <c r="AC96" s="9">
        <v>87</v>
      </c>
      <c r="AD96" s="20">
        <f t="shared" si="52"/>
        <v>0.05616526791478373</v>
      </c>
      <c r="AE96" s="22"/>
      <c r="AF96" s="8">
        <v>941</v>
      </c>
      <c r="AG96" s="9">
        <v>18</v>
      </c>
      <c r="AH96" s="20">
        <f t="shared" si="53"/>
        <v>0.019128586609989374</v>
      </c>
      <c r="AI96" s="8">
        <v>405</v>
      </c>
      <c r="AJ96" s="9">
        <v>2</v>
      </c>
      <c r="AK96" s="20">
        <f t="shared" si="54"/>
        <v>0.0049382716049382715</v>
      </c>
      <c r="AL96" s="22"/>
      <c r="AM96" s="8">
        <f t="shared" si="55"/>
        <v>1315</v>
      </c>
      <c r="AN96" s="9">
        <f t="shared" si="56"/>
        <v>267</v>
      </c>
      <c r="AO96" s="20">
        <f t="shared" si="57"/>
        <v>0.20304182509505703</v>
      </c>
      <c r="AP96" s="13">
        <f t="shared" si="58"/>
        <v>5822</v>
      </c>
      <c r="AQ96" s="13">
        <f t="shared" si="59"/>
        <v>477</v>
      </c>
      <c r="AR96" s="20">
        <f t="shared" si="60"/>
        <v>0.08193060803847475</v>
      </c>
      <c r="AS96" s="13">
        <f t="shared" si="61"/>
        <v>1287</v>
      </c>
      <c r="AT96" s="13">
        <f t="shared" si="62"/>
        <v>193</v>
      </c>
      <c r="AU96" s="20">
        <f t="shared" si="63"/>
        <v>0.14996114996114995</v>
      </c>
      <c r="AV96" s="8">
        <f t="shared" si="64"/>
        <v>2927</v>
      </c>
      <c r="AW96" s="9">
        <f t="shared" si="65"/>
        <v>370</v>
      </c>
      <c r="AX96" s="20">
        <f t="shared" si="66"/>
        <v>0.12640929279125385</v>
      </c>
      <c r="AY96" s="8">
        <f t="shared" si="67"/>
        <v>2895</v>
      </c>
      <c r="AZ96" s="9">
        <f t="shared" si="68"/>
        <v>107</v>
      </c>
      <c r="BA96" s="20">
        <f t="shared" si="69"/>
        <v>0.03696027633851468</v>
      </c>
      <c r="BB96" s="47">
        <f t="shared" si="70"/>
        <v>862</v>
      </c>
      <c r="BC96" s="47">
        <f t="shared" si="71"/>
        <v>182</v>
      </c>
      <c r="BD96" s="20">
        <f t="shared" si="72"/>
        <v>0.2111368909512761</v>
      </c>
      <c r="BE96" s="47">
        <f t="shared" si="73"/>
        <v>5335</v>
      </c>
      <c r="BF96" s="47">
        <f t="shared" si="74"/>
        <v>403</v>
      </c>
      <c r="BG96" s="20">
        <f t="shared" si="75"/>
        <v>0.07553889409559512</v>
      </c>
      <c r="BH96" s="19">
        <f t="shared" si="76"/>
        <v>1802</v>
      </c>
      <c r="BI96" s="19">
        <f t="shared" si="77"/>
        <v>341</v>
      </c>
      <c r="BJ96" s="20">
        <f t="shared" si="78"/>
        <v>0.18923418423973362</v>
      </c>
      <c r="BK96" s="19">
        <f t="shared" si="79"/>
        <v>2440</v>
      </c>
      <c r="BL96" s="19">
        <f t="shared" si="80"/>
        <v>296</v>
      </c>
      <c r="BM96" s="20">
        <f t="shared" si="81"/>
        <v>0.12131147540983607</v>
      </c>
      <c r="BN96" s="20">
        <f t="shared" si="41"/>
        <v>0.03696027633851468</v>
      </c>
      <c r="BO96" s="20">
        <f t="shared" si="42"/>
        <v>0.10424548129466163</v>
      </c>
      <c r="BP96" s="16"/>
    </row>
    <row r="97" spans="2:68" ht="12">
      <c r="B97" s="27" t="s">
        <v>358</v>
      </c>
      <c r="C97" s="31">
        <v>12014</v>
      </c>
      <c r="D97" s="6" t="s">
        <v>113</v>
      </c>
      <c r="E97" s="19">
        <f t="shared" si="43"/>
        <v>40997</v>
      </c>
      <c r="F97" s="19">
        <f t="shared" si="44"/>
        <v>2418</v>
      </c>
      <c r="G97" s="20">
        <f t="shared" si="45"/>
        <v>0.058979925360392225</v>
      </c>
      <c r="H97" s="20"/>
      <c r="I97" s="7">
        <v>2451</v>
      </c>
      <c r="J97" s="7">
        <v>297</v>
      </c>
      <c r="K97" s="20">
        <f t="shared" si="46"/>
        <v>0.1211750305997552</v>
      </c>
      <c r="L97" s="8">
        <v>2460</v>
      </c>
      <c r="M97" s="9">
        <v>281</v>
      </c>
      <c r="N97" s="20">
        <f t="shared" si="47"/>
        <v>0.11422764227642276</v>
      </c>
      <c r="O97" s="8">
        <v>2492</v>
      </c>
      <c r="P97" s="9">
        <v>247</v>
      </c>
      <c r="Q97" s="20">
        <f t="shared" si="48"/>
        <v>0.09911717495987159</v>
      </c>
      <c r="R97" s="13">
        <v>3148</v>
      </c>
      <c r="S97" s="9">
        <v>309</v>
      </c>
      <c r="T97" s="20">
        <f t="shared" si="49"/>
        <v>0.09815756035578145</v>
      </c>
      <c r="U97" s="22"/>
      <c r="V97" s="8">
        <v>4680</v>
      </c>
      <c r="W97" s="9">
        <v>400</v>
      </c>
      <c r="X97" s="20">
        <f t="shared" si="50"/>
        <v>0.08547008547008547</v>
      </c>
      <c r="Y97" s="8">
        <v>8994</v>
      </c>
      <c r="Z97" s="9">
        <v>562</v>
      </c>
      <c r="AA97" s="20">
        <f t="shared" si="51"/>
        <v>0.06248610184567489</v>
      </c>
      <c r="AB97" s="8">
        <v>8846</v>
      </c>
      <c r="AC97" s="9">
        <v>235</v>
      </c>
      <c r="AD97" s="20">
        <f t="shared" si="52"/>
        <v>0.026565679403120053</v>
      </c>
      <c r="AE97" s="22"/>
      <c r="AF97" s="8">
        <v>5681</v>
      </c>
      <c r="AG97" s="9">
        <v>68</v>
      </c>
      <c r="AH97" s="20">
        <f t="shared" si="53"/>
        <v>0.01196972364020419</v>
      </c>
      <c r="AI97" s="8">
        <v>2245</v>
      </c>
      <c r="AJ97" s="9">
        <v>19</v>
      </c>
      <c r="AK97" s="20">
        <f t="shared" si="54"/>
        <v>0.008463251670378619</v>
      </c>
      <c r="AL97" s="22"/>
      <c r="AM97" s="8">
        <f t="shared" si="55"/>
        <v>7403</v>
      </c>
      <c r="AN97" s="9">
        <f t="shared" si="56"/>
        <v>825</v>
      </c>
      <c r="AO97" s="20">
        <f t="shared" si="57"/>
        <v>0.11144130757800892</v>
      </c>
      <c r="AP97" s="13">
        <f t="shared" si="58"/>
        <v>33594</v>
      </c>
      <c r="AQ97" s="13">
        <f t="shared" si="59"/>
        <v>1593</v>
      </c>
      <c r="AR97" s="20">
        <f t="shared" si="60"/>
        <v>0.04741918199678514</v>
      </c>
      <c r="AS97" s="13">
        <f t="shared" si="61"/>
        <v>7828</v>
      </c>
      <c r="AT97" s="13">
        <f t="shared" si="62"/>
        <v>709</v>
      </c>
      <c r="AU97" s="20">
        <f t="shared" si="63"/>
        <v>0.0905723045477772</v>
      </c>
      <c r="AV97" s="8">
        <f t="shared" si="64"/>
        <v>16822</v>
      </c>
      <c r="AW97" s="9">
        <f t="shared" si="65"/>
        <v>1271</v>
      </c>
      <c r="AX97" s="20">
        <f t="shared" si="66"/>
        <v>0.07555581975983831</v>
      </c>
      <c r="AY97" s="8">
        <f t="shared" si="67"/>
        <v>16772</v>
      </c>
      <c r="AZ97" s="9">
        <f t="shared" si="68"/>
        <v>322</v>
      </c>
      <c r="BA97" s="20">
        <f t="shared" si="69"/>
        <v>0.019198664440734557</v>
      </c>
      <c r="BB97" s="47">
        <f t="shared" si="70"/>
        <v>4952</v>
      </c>
      <c r="BC97" s="47">
        <f t="shared" si="71"/>
        <v>528</v>
      </c>
      <c r="BD97" s="20">
        <f t="shared" si="72"/>
        <v>0.10662358642972536</v>
      </c>
      <c r="BE97" s="47">
        <f t="shared" si="73"/>
        <v>30446</v>
      </c>
      <c r="BF97" s="47">
        <f t="shared" si="74"/>
        <v>1284</v>
      </c>
      <c r="BG97" s="20">
        <f t="shared" si="75"/>
        <v>0.04217302765552125</v>
      </c>
      <c r="BH97" s="19">
        <f t="shared" si="76"/>
        <v>10551</v>
      </c>
      <c r="BI97" s="19">
        <f t="shared" si="77"/>
        <v>1134</v>
      </c>
      <c r="BJ97" s="20">
        <f t="shared" si="78"/>
        <v>0.10747796417401194</v>
      </c>
      <c r="BK97" s="19">
        <f t="shared" si="79"/>
        <v>13674</v>
      </c>
      <c r="BL97" s="19">
        <f t="shared" si="80"/>
        <v>962</v>
      </c>
      <c r="BM97" s="20">
        <f t="shared" si="81"/>
        <v>0.07035249378382331</v>
      </c>
      <c r="BN97" s="20">
        <f t="shared" si="41"/>
        <v>0.019198664440734557</v>
      </c>
      <c r="BO97" s="20">
        <f t="shared" si="42"/>
        <v>0.058979925360392225</v>
      </c>
      <c r="BP97" s="16"/>
    </row>
    <row r="98" spans="2:68" ht="12">
      <c r="B98" s="27" t="s">
        <v>358</v>
      </c>
      <c r="C98" s="31">
        <v>11018</v>
      </c>
      <c r="D98" s="6" t="s">
        <v>114</v>
      </c>
      <c r="E98" s="19">
        <f t="shared" si="43"/>
        <v>10804</v>
      </c>
      <c r="F98" s="19">
        <f t="shared" si="44"/>
        <v>1521</v>
      </c>
      <c r="G98" s="20">
        <f t="shared" si="45"/>
        <v>0.14078119215105517</v>
      </c>
      <c r="H98" s="20"/>
      <c r="I98" s="7">
        <v>890</v>
      </c>
      <c r="J98" s="7">
        <v>240</v>
      </c>
      <c r="K98" s="20">
        <f t="shared" si="46"/>
        <v>0.2696629213483146</v>
      </c>
      <c r="L98" s="8">
        <v>783</v>
      </c>
      <c r="M98" s="9">
        <v>204</v>
      </c>
      <c r="N98" s="20">
        <f t="shared" si="47"/>
        <v>0.26053639846743293</v>
      </c>
      <c r="O98" s="8">
        <v>706</v>
      </c>
      <c r="P98" s="9">
        <v>151</v>
      </c>
      <c r="Q98" s="20">
        <f t="shared" si="48"/>
        <v>0.21388101983002833</v>
      </c>
      <c r="R98" s="13">
        <v>811</v>
      </c>
      <c r="S98" s="9">
        <v>162</v>
      </c>
      <c r="T98" s="20">
        <f t="shared" si="49"/>
        <v>0.1997533908754624</v>
      </c>
      <c r="U98" s="22"/>
      <c r="V98" s="8">
        <v>1407</v>
      </c>
      <c r="W98" s="9">
        <v>266</v>
      </c>
      <c r="X98" s="20">
        <f t="shared" si="50"/>
        <v>0.1890547263681592</v>
      </c>
      <c r="Y98" s="8">
        <v>2389</v>
      </c>
      <c r="Z98" s="9">
        <v>337</v>
      </c>
      <c r="AA98" s="20">
        <f t="shared" si="51"/>
        <v>0.14106320636249478</v>
      </c>
      <c r="AB98" s="8">
        <v>1950</v>
      </c>
      <c r="AC98" s="9">
        <v>128</v>
      </c>
      <c r="AD98" s="20">
        <f t="shared" si="52"/>
        <v>0.06564102564102564</v>
      </c>
      <c r="AE98" s="22"/>
      <c r="AF98" s="8">
        <v>1305</v>
      </c>
      <c r="AG98" s="9">
        <v>31</v>
      </c>
      <c r="AH98" s="20">
        <f t="shared" si="53"/>
        <v>0.02375478927203065</v>
      </c>
      <c r="AI98" s="8">
        <v>563</v>
      </c>
      <c r="AJ98" s="9">
        <v>2</v>
      </c>
      <c r="AK98" s="20">
        <f t="shared" si="54"/>
        <v>0.003552397868561279</v>
      </c>
      <c r="AL98" s="22"/>
      <c r="AM98" s="8">
        <f t="shared" si="55"/>
        <v>2379</v>
      </c>
      <c r="AN98" s="9">
        <f t="shared" si="56"/>
        <v>595</v>
      </c>
      <c r="AO98" s="20">
        <f t="shared" si="57"/>
        <v>0.25010508617065996</v>
      </c>
      <c r="AP98" s="13">
        <f t="shared" si="58"/>
        <v>8425</v>
      </c>
      <c r="AQ98" s="13">
        <f t="shared" si="59"/>
        <v>926</v>
      </c>
      <c r="AR98" s="20">
        <f t="shared" si="60"/>
        <v>0.10991097922848665</v>
      </c>
      <c r="AS98" s="13">
        <f t="shared" si="61"/>
        <v>2218</v>
      </c>
      <c r="AT98" s="13">
        <f t="shared" si="62"/>
        <v>428</v>
      </c>
      <c r="AU98" s="20">
        <f t="shared" si="63"/>
        <v>0.19296663660955815</v>
      </c>
      <c r="AV98" s="8">
        <f t="shared" si="64"/>
        <v>4607</v>
      </c>
      <c r="AW98" s="9">
        <f t="shared" si="65"/>
        <v>765</v>
      </c>
      <c r="AX98" s="20">
        <f t="shared" si="66"/>
        <v>0.16605166051660517</v>
      </c>
      <c r="AY98" s="8">
        <f t="shared" si="67"/>
        <v>3818</v>
      </c>
      <c r="AZ98" s="9">
        <f t="shared" si="68"/>
        <v>161</v>
      </c>
      <c r="BA98" s="20">
        <f t="shared" si="69"/>
        <v>0.04216867469879518</v>
      </c>
      <c r="BB98" s="47">
        <f t="shared" si="70"/>
        <v>1489</v>
      </c>
      <c r="BC98" s="47">
        <f t="shared" si="71"/>
        <v>355</v>
      </c>
      <c r="BD98" s="20">
        <f t="shared" si="72"/>
        <v>0.2384150436534587</v>
      </c>
      <c r="BE98" s="47">
        <f t="shared" si="73"/>
        <v>7614</v>
      </c>
      <c r="BF98" s="47">
        <f t="shared" si="74"/>
        <v>764</v>
      </c>
      <c r="BG98" s="20">
        <f t="shared" si="75"/>
        <v>0.10034147622800105</v>
      </c>
      <c r="BH98" s="19">
        <f t="shared" si="76"/>
        <v>3190</v>
      </c>
      <c r="BI98" s="19">
        <f t="shared" si="77"/>
        <v>757</v>
      </c>
      <c r="BJ98" s="20">
        <f t="shared" si="78"/>
        <v>0.2373040752351097</v>
      </c>
      <c r="BK98" s="19">
        <f t="shared" si="79"/>
        <v>3796</v>
      </c>
      <c r="BL98" s="19">
        <f t="shared" si="80"/>
        <v>603</v>
      </c>
      <c r="BM98" s="20">
        <f t="shared" si="81"/>
        <v>0.1588514225500527</v>
      </c>
      <c r="BN98" s="20">
        <f t="shared" si="41"/>
        <v>0.04216867469879518</v>
      </c>
      <c r="BO98" s="20">
        <f t="shared" si="42"/>
        <v>0.14078119215105517</v>
      </c>
      <c r="BP98" s="16"/>
    </row>
    <row r="99" spans="2:68" ht="12">
      <c r="B99" s="27" t="s">
        <v>359</v>
      </c>
      <c r="C99" s="31">
        <v>24038</v>
      </c>
      <c r="D99" s="6" t="s">
        <v>115</v>
      </c>
      <c r="E99" s="19">
        <f t="shared" si="43"/>
        <v>20856</v>
      </c>
      <c r="F99" s="19">
        <f t="shared" si="44"/>
        <v>2226</v>
      </c>
      <c r="G99" s="20">
        <f t="shared" si="45"/>
        <v>0.1067318757192175</v>
      </c>
      <c r="H99" s="20"/>
      <c r="I99" s="7">
        <v>1483</v>
      </c>
      <c r="J99" s="7">
        <v>294</v>
      </c>
      <c r="K99" s="20">
        <f t="shared" si="46"/>
        <v>0.19824679703304113</v>
      </c>
      <c r="L99" s="8">
        <v>1481</v>
      </c>
      <c r="M99" s="9">
        <v>286</v>
      </c>
      <c r="N99" s="20">
        <f t="shared" si="47"/>
        <v>0.19311276164753544</v>
      </c>
      <c r="O99" s="8">
        <v>1492</v>
      </c>
      <c r="P99" s="9">
        <v>236</v>
      </c>
      <c r="Q99" s="20">
        <f t="shared" si="48"/>
        <v>0.1581769436997319</v>
      </c>
      <c r="R99" s="13">
        <v>1792</v>
      </c>
      <c r="S99" s="9">
        <v>231</v>
      </c>
      <c r="T99" s="20">
        <f t="shared" si="49"/>
        <v>0.12890625</v>
      </c>
      <c r="U99" s="22"/>
      <c r="V99" s="8">
        <v>2653</v>
      </c>
      <c r="W99" s="9">
        <v>371</v>
      </c>
      <c r="X99" s="20">
        <f t="shared" si="50"/>
        <v>0.13984168865435356</v>
      </c>
      <c r="Y99" s="8">
        <v>4255</v>
      </c>
      <c r="Z99" s="9">
        <v>499</v>
      </c>
      <c r="AA99" s="20">
        <f t="shared" si="51"/>
        <v>0.1172737955346651</v>
      </c>
      <c r="AB99" s="8">
        <v>4067</v>
      </c>
      <c r="AC99" s="9">
        <v>223</v>
      </c>
      <c r="AD99" s="20">
        <f t="shared" si="52"/>
        <v>0.05483157118268994</v>
      </c>
      <c r="AE99" s="22"/>
      <c r="AF99" s="8">
        <v>2564</v>
      </c>
      <c r="AG99" s="9">
        <v>74</v>
      </c>
      <c r="AH99" s="20">
        <f t="shared" si="53"/>
        <v>0.028861154446177848</v>
      </c>
      <c r="AI99" s="8">
        <v>1069</v>
      </c>
      <c r="AJ99" s="9">
        <v>12</v>
      </c>
      <c r="AK99" s="20">
        <f t="shared" si="54"/>
        <v>0.011225444340505144</v>
      </c>
      <c r="AL99" s="22"/>
      <c r="AM99" s="8">
        <f t="shared" si="55"/>
        <v>4456</v>
      </c>
      <c r="AN99" s="9">
        <f t="shared" si="56"/>
        <v>816</v>
      </c>
      <c r="AO99" s="20">
        <f t="shared" si="57"/>
        <v>0.18312387791741472</v>
      </c>
      <c r="AP99" s="13">
        <f t="shared" si="58"/>
        <v>16400</v>
      </c>
      <c r="AQ99" s="13">
        <f t="shared" si="59"/>
        <v>1410</v>
      </c>
      <c r="AR99" s="20">
        <f t="shared" si="60"/>
        <v>0.08597560975609755</v>
      </c>
      <c r="AS99" s="13">
        <f t="shared" si="61"/>
        <v>4445</v>
      </c>
      <c r="AT99" s="13">
        <f t="shared" si="62"/>
        <v>602</v>
      </c>
      <c r="AU99" s="20">
        <f t="shared" si="63"/>
        <v>0.13543307086614173</v>
      </c>
      <c r="AV99" s="8">
        <f t="shared" si="64"/>
        <v>8700</v>
      </c>
      <c r="AW99" s="9">
        <f t="shared" si="65"/>
        <v>1101</v>
      </c>
      <c r="AX99" s="20">
        <f t="shared" si="66"/>
        <v>0.12655172413793103</v>
      </c>
      <c r="AY99" s="8">
        <f t="shared" si="67"/>
        <v>7700</v>
      </c>
      <c r="AZ99" s="9">
        <f t="shared" si="68"/>
        <v>309</v>
      </c>
      <c r="BA99" s="20">
        <f t="shared" si="69"/>
        <v>0.04012987012987013</v>
      </c>
      <c r="BB99" s="47">
        <f t="shared" si="70"/>
        <v>2973</v>
      </c>
      <c r="BC99" s="47">
        <f t="shared" si="71"/>
        <v>522</v>
      </c>
      <c r="BD99" s="20">
        <f t="shared" si="72"/>
        <v>0.17558022199798184</v>
      </c>
      <c r="BE99" s="47">
        <f t="shared" si="73"/>
        <v>14608</v>
      </c>
      <c r="BF99" s="47">
        <f t="shared" si="74"/>
        <v>1179</v>
      </c>
      <c r="BG99" s="20">
        <f t="shared" si="75"/>
        <v>0.08070920043811611</v>
      </c>
      <c r="BH99" s="19">
        <f t="shared" si="76"/>
        <v>6248</v>
      </c>
      <c r="BI99" s="19">
        <f t="shared" si="77"/>
        <v>1047</v>
      </c>
      <c r="BJ99" s="20">
        <f t="shared" si="78"/>
        <v>0.16757362355953906</v>
      </c>
      <c r="BK99" s="19">
        <f t="shared" si="79"/>
        <v>6908</v>
      </c>
      <c r="BL99" s="19">
        <f t="shared" si="80"/>
        <v>870</v>
      </c>
      <c r="BM99" s="20">
        <f t="shared" si="81"/>
        <v>0.12594093804284887</v>
      </c>
      <c r="BN99" s="20">
        <f t="shared" si="41"/>
        <v>0.04012987012987013</v>
      </c>
      <c r="BO99" s="20">
        <f t="shared" si="42"/>
        <v>0.1067318757192175</v>
      </c>
      <c r="BP99" s="16"/>
    </row>
    <row r="100" spans="2:68" ht="12">
      <c r="B100" s="27" t="s">
        <v>358</v>
      </c>
      <c r="C100" s="31">
        <v>13011</v>
      </c>
      <c r="D100" s="6" t="s">
        <v>116</v>
      </c>
      <c r="E100" s="19">
        <f t="shared" si="43"/>
        <v>27611</v>
      </c>
      <c r="F100" s="19">
        <f t="shared" si="44"/>
        <v>3042</v>
      </c>
      <c r="G100" s="20">
        <f t="shared" si="45"/>
        <v>0.1101734815834269</v>
      </c>
      <c r="H100" s="20"/>
      <c r="I100" s="7">
        <v>1677</v>
      </c>
      <c r="J100" s="7">
        <v>338</v>
      </c>
      <c r="K100" s="20">
        <f t="shared" si="46"/>
        <v>0.20155038759689922</v>
      </c>
      <c r="L100" s="8">
        <v>1486</v>
      </c>
      <c r="M100" s="9">
        <v>303</v>
      </c>
      <c r="N100" s="20">
        <f t="shared" si="47"/>
        <v>0.20390309555854644</v>
      </c>
      <c r="O100" s="8">
        <v>1599</v>
      </c>
      <c r="P100" s="9">
        <v>286</v>
      </c>
      <c r="Q100" s="20">
        <f t="shared" si="48"/>
        <v>0.17886178861788618</v>
      </c>
      <c r="R100" s="13">
        <v>2329</v>
      </c>
      <c r="S100" s="9">
        <v>357</v>
      </c>
      <c r="T100" s="20">
        <f t="shared" si="49"/>
        <v>0.15328467153284672</v>
      </c>
      <c r="U100" s="22"/>
      <c r="V100" s="8">
        <v>3543</v>
      </c>
      <c r="W100" s="9">
        <v>550</v>
      </c>
      <c r="X100" s="20">
        <f t="shared" si="50"/>
        <v>0.15523567598080723</v>
      </c>
      <c r="Y100" s="8">
        <v>5764</v>
      </c>
      <c r="Z100" s="9">
        <v>716</v>
      </c>
      <c r="AA100" s="20">
        <f t="shared" si="51"/>
        <v>0.12421929215822346</v>
      </c>
      <c r="AB100" s="8">
        <v>6042</v>
      </c>
      <c r="AC100" s="9">
        <v>336</v>
      </c>
      <c r="AD100" s="20">
        <f t="shared" si="52"/>
        <v>0.05561072492552135</v>
      </c>
      <c r="AE100" s="22"/>
      <c r="AF100" s="8">
        <v>3610</v>
      </c>
      <c r="AG100" s="9">
        <v>123</v>
      </c>
      <c r="AH100" s="20">
        <f t="shared" si="53"/>
        <v>0.03407202216066482</v>
      </c>
      <c r="AI100" s="8">
        <v>1561</v>
      </c>
      <c r="AJ100" s="9">
        <v>33</v>
      </c>
      <c r="AK100" s="20">
        <f t="shared" si="54"/>
        <v>0.02114029468289558</v>
      </c>
      <c r="AL100" s="22"/>
      <c r="AM100" s="8">
        <f t="shared" si="55"/>
        <v>4762</v>
      </c>
      <c r="AN100" s="9">
        <f t="shared" si="56"/>
        <v>927</v>
      </c>
      <c r="AO100" s="20">
        <f t="shared" si="57"/>
        <v>0.19466610667786644</v>
      </c>
      <c r="AP100" s="13">
        <f t="shared" si="58"/>
        <v>22849</v>
      </c>
      <c r="AQ100" s="13">
        <f t="shared" si="59"/>
        <v>2115</v>
      </c>
      <c r="AR100" s="20">
        <f t="shared" si="60"/>
        <v>0.09256422600551446</v>
      </c>
      <c r="AS100" s="13">
        <f t="shared" si="61"/>
        <v>5872</v>
      </c>
      <c r="AT100" s="13">
        <f t="shared" si="62"/>
        <v>907</v>
      </c>
      <c r="AU100" s="20">
        <f t="shared" si="63"/>
        <v>0.15446185286103542</v>
      </c>
      <c r="AV100" s="8">
        <f t="shared" si="64"/>
        <v>11636</v>
      </c>
      <c r="AW100" s="9">
        <f t="shared" si="65"/>
        <v>1623</v>
      </c>
      <c r="AX100" s="20">
        <f t="shared" si="66"/>
        <v>0.13948092127878997</v>
      </c>
      <c r="AY100" s="8">
        <f t="shared" si="67"/>
        <v>11213</v>
      </c>
      <c r="AZ100" s="9">
        <f t="shared" si="68"/>
        <v>492</v>
      </c>
      <c r="BA100" s="20">
        <f t="shared" si="69"/>
        <v>0.04387764202265228</v>
      </c>
      <c r="BB100" s="47">
        <f t="shared" si="70"/>
        <v>3085</v>
      </c>
      <c r="BC100" s="47">
        <f t="shared" si="71"/>
        <v>589</v>
      </c>
      <c r="BD100" s="20">
        <f t="shared" si="72"/>
        <v>0.19092382495948138</v>
      </c>
      <c r="BE100" s="47">
        <f t="shared" si="73"/>
        <v>20520</v>
      </c>
      <c r="BF100" s="47">
        <f t="shared" si="74"/>
        <v>1758</v>
      </c>
      <c r="BG100" s="20">
        <f t="shared" si="75"/>
        <v>0.08567251461988304</v>
      </c>
      <c r="BH100" s="19">
        <f t="shared" si="76"/>
        <v>7091</v>
      </c>
      <c r="BI100" s="19">
        <f t="shared" si="77"/>
        <v>1284</v>
      </c>
      <c r="BJ100" s="20">
        <f t="shared" si="78"/>
        <v>0.1810746016076717</v>
      </c>
      <c r="BK100" s="19">
        <f t="shared" si="79"/>
        <v>9307</v>
      </c>
      <c r="BL100" s="19">
        <f t="shared" si="80"/>
        <v>1266</v>
      </c>
      <c r="BM100" s="20">
        <f t="shared" si="81"/>
        <v>0.13602664661007843</v>
      </c>
      <c r="BN100" s="20">
        <f t="shared" si="41"/>
        <v>0.04387764202265228</v>
      </c>
      <c r="BO100" s="20">
        <f t="shared" si="42"/>
        <v>0.1101734815834269</v>
      </c>
      <c r="BP100" s="16"/>
    </row>
    <row r="101" spans="2:68" ht="12">
      <c r="B101" s="27" t="s">
        <v>358</v>
      </c>
      <c r="C101" s="31">
        <v>13012</v>
      </c>
      <c r="D101" s="6" t="s">
        <v>117</v>
      </c>
      <c r="E101" s="19">
        <f t="shared" si="43"/>
        <v>8796</v>
      </c>
      <c r="F101" s="19">
        <f t="shared" si="44"/>
        <v>588</v>
      </c>
      <c r="G101" s="20">
        <f t="shared" si="45"/>
        <v>0.06684856753069578</v>
      </c>
      <c r="H101" s="20"/>
      <c r="I101" s="7">
        <v>542</v>
      </c>
      <c r="J101" s="7">
        <v>70</v>
      </c>
      <c r="K101" s="20">
        <f t="shared" si="46"/>
        <v>0.12915129151291513</v>
      </c>
      <c r="L101" s="8">
        <v>505</v>
      </c>
      <c r="M101" s="9">
        <v>65</v>
      </c>
      <c r="N101" s="20">
        <f t="shared" si="47"/>
        <v>0.12871287128712872</v>
      </c>
      <c r="O101" s="8">
        <v>517</v>
      </c>
      <c r="P101" s="9">
        <v>42</v>
      </c>
      <c r="Q101" s="20">
        <f t="shared" si="48"/>
        <v>0.08123791102514506</v>
      </c>
      <c r="R101" s="13">
        <v>689</v>
      </c>
      <c r="S101" s="9">
        <v>61</v>
      </c>
      <c r="T101" s="20">
        <f t="shared" si="49"/>
        <v>0.08853410740203194</v>
      </c>
      <c r="U101" s="22"/>
      <c r="V101" s="8">
        <v>1015</v>
      </c>
      <c r="W101" s="9">
        <v>118</v>
      </c>
      <c r="X101" s="20">
        <f t="shared" si="50"/>
        <v>0.11625615763546798</v>
      </c>
      <c r="Y101" s="8">
        <v>1884</v>
      </c>
      <c r="Z101" s="9">
        <v>142</v>
      </c>
      <c r="AA101" s="20">
        <f t="shared" si="51"/>
        <v>0.07537154989384288</v>
      </c>
      <c r="AB101" s="8">
        <v>1970</v>
      </c>
      <c r="AC101" s="9">
        <v>63</v>
      </c>
      <c r="AD101" s="20">
        <f t="shared" si="52"/>
        <v>0.03197969543147208</v>
      </c>
      <c r="AE101" s="22"/>
      <c r="AF101" s="8">
        <v>1188</v>
      </c>
      <c r="AG101" s="9">
        <v>23</v>
      </c>
      <c r="AH101" s="20">
        <f t="shared" si="53"/>
        <v>0.01936026936026936</v>
      </c>
      <c r="AI101" s="8">
        <v>486</v>
      </c>
      <c r="AJ101" s="9">
        <v>4</v>
      </c>
      <c r="AK101" s="20">
        <f t="shared" si="54"/>
        <v>0.00823045267489712</v>
      </c>
      <c r="AL101" s="22"/>
      <c r="AM101" s="8">
        <f t="shared" si="55"/>
        <v>1564</v>
      </c>
      <c r="AN101" s="9">
        <f t="shared" si="56"/>
        <v>177</v>
      </c>
      <c r="AO101" s="20">
        <f t="shared" si="57"/>
        <v>0.11317135549872123</v>
      </c>
      <c r="AP101" s="13">
        <f t="shared" si="58"/>
        <v>7232</v>
      </c>
      <c r="AQ101" s="13">
        <f t="shared" si="59"/>
        <v>411</v>
      </c>
      <c r="AR101" s="20">
        <f t="shared" si="60"/>
        <v>0.05683075221238938</v>
      </c>
      <c r="AS101" s="13">
        <f t="shared" si="61"/>
        <v>1704</v>
      </c>
      <c r="AT101" s="13">
        <f t="shared" si="62"/>
        <v>179</v>
      </c>
      <c r="AU101" s="20">
        <f t="shared" si="63"/>
        <v>0.10504694835680752</v>
      </c>
      <c r="AV101" s="8">
        <f t="shared" si="64"/>
        <v>3588</v>
      </c>
      <c r="AW101" s="9">
        <f t="shared" si="65"/>
        <v>321</v>
      </c>
      <c r="AX101" s="20">
        <f t="shared" si="66"/>
        <v>0.08946488294314381</v>
      </c>
      <c r="AY101" s="8">
        <f t="shared" si="67"/>
        <v>3644</v>
      </c>
      <c r="AZ101" s="9">
        <f t="shared" si="68"/>
        <v>90</v>
      </c>
      <c r="BA101" s="20">
        <f t="shared" si="69"/>
        <v>0.02469813391877058</v>
      </c>
      <c r="BB101" s="47">
        <f t="shared" si="70"/>
        <v>1022</v>
      </c>
      <c r="BC101" s="47">
        <f t="shared" si="71"/>
        <v>107</v>
      </c>
      <c r="BD101" s="20">
        <f t="shared" si="72"/>
        <v>0.10469667318982387</v>
      </c>
      <c r="BE101" s="47">
        <f t="shared" si="73"/>
        <v>6543</v>
      </c>
      <c r="BF101" s="47">
        <f t="shared" si="74"/>
        <v>350</v>
      </c>
      <c r="BG101" s="20">
        <f t="shared" si="75"/>
        <v>0.05349228182790769</v>
      </c>
      <c r="BH101" s="19">
        <f t="shared" si="76"/>
        <v>2253</v>
      </c>
      <c r="BI101" s="19">
        <f t="shared" si="77"/>
        <v>238</v>
      </c>
      <c r="BJ101" s="20">
        <f t="shared" si="78"/>
        <v>0.10563692853972481</v>
      </c>
      <c r="BK101" s="19">
        <f t="shared" si="79"/>
        <v>2899</v>
      </c>
      <c r="BL101" s="19">
        <f t="shared" si="80"/>
        <v>260</v>
      </c>
      <c r="BM101" s="20">
        <f t="shared" si="81"/>
        <v>0.08968609865470852</v>
      </c>
      <c r="BN101" s="20">
        <f t="shared" si="41"/>
        <v>0.02469813391877058</v>
      </c>
      <c r="BO101" s="20">
        <f t="shared" si="42"/>
        <v>0.06684856753069578</v>
      </c>
      <c r="BP101" s="16"/>
    </row>
    <row r="102" spans="2:68" ht="12">
      <c r="B102" s="27" t="s">
        <v>362</v>
      </c>
      <c r="C102" s="31">
        <v>71024</v>
      </c>
      <c r="D102" s="6" t="s">
        <v>118</v>
      </c>
      <c r="E102" s="19">
        <f t="shared" si="43"/>
        <v>12357</v>
      </c>
      <c r="F102" s="19">
        <f t="shared" si="44"/>
        <v>979</v>
      </c>
      <c r="G102" s="20">
        <f t="shared" si="45"/>
        <v>0.07922634943756575</v>
      </c>
      <c r="H102" s="20"/>
      <c r="I102" s="7">
        <v>808</v>
      </c>
      <c r="J102" s="7">
        <v>133</v>
      </c>
      <c r="K102" s="20">
        <f t="shared" si="46"/>
        <v>0.1646039603960396</v>
      </c>
      <c r="L102" s="8">
        <v>754</v>
      </c>
      <c r="M102" s="9">
        <v>129</v>
      </c>
      <c r="N102" s="20">
        <f t="shared" si="47"/>
        <v>0.17108753315649866</v>
      </c>
      <c r="O102" s="8">
        <v>766</v>
      </c>
      <c r="P102" s="9">
        <v>100</v>
      </c>
      <c r="Q102" s="20">
        <f t="shared" si="48"/>
        <v>0.13054830287206268</v>
      </c>
      <c r="R102" s="13">
        <v>1000</v>
      </c>
      <c r="S102" s="9">
        <v>97</v>
      </c>
      <c r="T102" s="20">
        <f t="shared" si="49"/>
        <v>0.097</v>
      </c>
      <c r="U102" s="22"/>
      <c r="V102" s="8">
        <v>1479</v>
      </c>
      <c r="W102" s="9">
        <v>177</v>
      </c>
      <c r="X102" s="20">
        <f t="shared" si="50"/>
        <v>0.11967545638945233</v>
      </c>
      <c r="Y102" s="8">
        <v>2714</v>
      </c>
      <c r="Z102" s="9">
        <v>230</v>
      </c>
      <c r="AA102" s="20">
        <f t="shared" si="51"/>
        <v>0.0847457627118644</v>
      </c>
      <c r="AB102" s="8">
        <v>2602</v>
      </c>
      <c r="AC102" s="9">
        <v>90</v>
      </c>
      <c r="AD102" s="20">
        <f t="shared" si="52"/>
        <v>0.034588777863182166</v>
      </c>
      <c r="AE102" s="22"/>
      <c r="AF102" s="8">
        <v>1623</v>
      </c>
      <c r="AG102" s="9">
        <v>21</v>
      </c>
      <c r="AH102" s="20">
        <f t="shared" si="53"/>
        <v>0.012939001848428836</v>
      </c>
      <c r="AI102" s="8">
        <v>611</v>
      </c>
      <c r="AJ102" s="9">
        <v>2</v>
      </c>
      <c r="AK102" s="20">
        <f t="shared" si="54"/>
        <v>0.0032733224222585926</v>
      </c>
      <c r="AL102" s="22"/>
      <c r="AM102" s="8">
        <f t="shared" si="55"/>
        <v>2328</v>
      </c>
      <c r="AN102" s="9">
        <f t="shared" si="56"/>
        <v>362</v>
      </c>
      <c r="AO102" s="20">
        <f t="shared" si="57"/>
        <v>0.15549828178694158</v>
      </c>
      <c r="AP102" s="13">
        <f t="shared" si="58"/>
        <v>10029</v>
      </c>
      <c r="AQ102" s="13">
        <f t="shared" si="59"/>
        <v>617</v>
      </c>
      <c r="AR102" s="20">
        <f t="shared" si="60"/>
        <v>0.061521587396550004</v>
      </c>
      <c r="AS102" s="13">
        <f t="shared" si="61"/>
        <v>2479</v>
      </c>
      <c r="AT102" s="13">
        <f t="shared" si="62"/>
        <v>274</v>
      </c>
      <c r="AU102" s="20">
        <f t="shared" si="63"/>
        <v>0.11052843888664785</v>
      </c>
      <c r="AV102" s="8">
        <f t="shared" si="64"/>
        <v>5193</v>
      </c>
      <c r="AW102" s="9">
        <f t="shared" si="65"/>
        <v>504</v>
      </c>
      <c r="AX102" s="20">
        <f t="shared" si="66"/>
        <v>0.09705372616984402</v>
      </c>
      <c r="AY102" s="8">
        <f t="shared" si="67"/>
        <v>4836</v>
      </c>
      <c r="AZ102" s="9">
        <f t="shared" si="68"/>
        <v>113</v>
      </c>
      <c r="BA102" s="20">
        <f t="shared" si="69"/>
        <v>0.02336641852770885</v>
      </c>
      <c r="BB102" s="47">
        <f t="shared" si="70"/>
        <v>1520</v>
      </c>
      <c r="BC102" s="47">
        <f t="shared" si="71"/>
        <v>229</v>
      </c>
      <c r="BD102" s="20">
        <f t="shared" si="72"/>
        <v>0.1506578947368421</v>
      </c>
      <c r="BE102" s="47">
        <f t="shared" si="73"/>
        <v>9029</v>
      </c>
      <c r="BF102" s="47">
        <f t="shared" si="74"/>
        <v>520</v>
      </c>
      <c r="BG102" s="20">
        <f t="shared" si="75"/>
        <v>0.057592202901760994</v>
      </c>
      <c r="BH102" s="19">
        <f t="shared" si="76"/>
        <v>3328</v>
      </c>
      <c r="BI102" s="19">
        <f t="shared" si="77"/>
        <v>459</v>
      </c>
      <c r="BJ102" s="20">
        <f t="shared" si="78"/>
        <v>0.13792067307692307</v>
      </c>
      <c r="BK102" s="19">
        <f t="shared" si="79"/>
        <v>4193</v>
      </c>
      <c r="BL102" s="19">
        <f t="shared" si="80"/>
        <v>407</v>
      </c>
      <c r="BM102" s="20">
        <f t="shared" si="81"/>
        <v>0.09706653947054615</v>
      </c>
      <c r="BN102" s="20">
        <f t="shared" si="41"/>
        <v>0.02336641852770885</v>
      </c>
      <c r="BO102" s="20">
        <f t="shared" si="42"/>
        <v>0.07922634943756575</v>
      </c>
      <c r="BP102" s="16"/>
    </row>
    <row r="103" spans="2:68" ht="12">
      <c r="B103" s="27" t="s">
        <v>359</v>
      </c>
      <c r="C103" s="31">
        <v>23032</v>
      </c>
      <c r="D103" s="6" t="s">
        <v>119</v>
      </c>
      <c r="E103" s="19">
        <f t="shared" si="43"/>
        <v>6574</v>
      </c>
      <c r="F103" s="19">
        <f t="shared" si="44"/>
        <v>505</v>
      </c>
      <c r="G103" s="20">
        <f t="shared" si="45"/>
        <v>0.07681776696075449</v>
      </c>
      <c r="H103" s="20"/>
      <c r="I103" s="7">
        <v>372</v>
      </c>
      <c r="J103" s="7">
        <v>46</v>
      </c>
      <c r="K103" s="20">
        <f t="shared" si="46"/>
        <v>0.12365591397849462</v>
      </c>
      <c r="L103" s="8">
        <v>473</v>
      </c>
      <c r="M103" s="9">
        <v>65</v>
      </c>
      <c r="N103" s="20">
        <f t="shared" si="47"/>
        <v>0.13742071881606766</v>
      </c>
      <c r="O103" s="8">
        <v>454</v>
      </c>
      <c r="P103" s="9">
        <v>62</v>
      </c>
      <c r="Q103" s="20">
        <f t="shared" si="48"/>
        <v>0.13656387665198239</v>
      </c>
      <c r="R103" s="13">
        <v>545</v>
      </c>
      <c r="S103" s="9">
        <v>50</v>
      </c>
      <c r="T103" s="20">
        <f t="shared" si="49"/>
        <v>0.09174311926605505</v>
      </c>
      <c r="U103" s="22"/>
      <c r="V103" s="8">
        <v>655</v>
      </c>
      <c r="W103" s="9">
        <v>61</v>
      </c>
      <c r="X103" s="20">
        <f t="shared" si="50"/>
        <v>0.09312977099236641</v>
      </c>
      <c r="Y103" s="8">
        <v>1391</v>
      </c>
      <c r="Z103" s="9">
        <v>126</v>
      </c>
      <c r="AA103" s="20">
        <f t="shared" si="51"/>
        <v>0.0905823148813803</v>
      </c>
      <c r="AB103" s="8">
        <v>1395</v>
      </c>
      <c r="AC103" s="9">
        <v>64</v>
      </c>
      <c r="AD103" s="20">
        <f t="shared" si="52"/>
        <v>0.045878136200716846</v>
      </c>
      <c r="AE103" s="22"/>
      <c r="AF103" s="8">
        <v>874</v>
      </c>
      <c r="AG103" s="9">
        <v>24</v>
      </c>
      <c r="AH103" s="20">
        <f t="shared" si="53"/>
        <v>0.02745995423340961</v>
      </c>
      <c r="AI103" s="8">
        <v>415</v>
      </c>
      <c r="AJ103" s="9">
        <v>7</v>
      </c>
      <c r="AK103" s="20">
        <f t="shared" si="54"/>
        <v>0.016867469879518072</v>
      </c>
      <c r="AL103" s="22"/>
      <c r="AM103" s="8">
        <f t="shared" si="55"/>
        <v>1299</v>
      </c>
      <c r="AN103" s="9">
        <f t="shared" si="56"/>
        <v>173</v>
      </c>
      <c r="AO103" s="20">
        <f t="shared" si="57"/>
        <v>0.1331793687451886</v>
      </c>
      <c r="AP103" s="13">
        <f t="shared" si="58"/>
        <v>5275</v>
      </c>
      <c r="AQ103" s="13">
        <f t="shared" si="59"/>
        <v>332</v>
      </c>
      <c r="AR103" s="20">
        <f t="shared" si="60"/>
        <v>0.06293838862559242</v>
      </c>
      <c r="AS103" s="13">
        <f t="shared" si="61"/>
        <v>1200</v>
      </c>
      <c r="AT103" s="13">
        <f t="shared" si="62"/>
        <v>111</v>
      </c>
      <c r="AU103" s="20">
        <f t="shared" si="63"/>
        <v>0.0925</v>
      </c>
      <c r="AV103" s="8">
        <f t="shared" si="64"/>
        <v>2591</v>
      </c>
      <c r="AW103" s="9">
        <f t="shared" si="65"/>
        <v>237</v>
      </c>
      <c r="AX103" s="20">
        <f t="shared" si="66"/>
        <v>0.09147047472018525</v>
      </c>
      <c r="AY103" s="8">
        <f t="shared" si="67"/>
        <v>2684</v>
      </c>
      <c r="AZ103" s="9">
        <f t="shared" si="68"/>
        <v>95</v>
      </c>
      <c r="BA103" s="20">
        <f t="shared" si="69"/>
        <v>0.03539493293591654</v>
      </c>
      <c r="BB103" s="47">
        <f t="shared" si="70"/>
        <v>927</v>
      </c>
      <c r="BC103" s="47">
        <f t="shared" si="71"/>
        <v>127</v>
      </c>
      <c r="BD103" s="20">
        <f t="shared" si="72"/>
        <v>0.13700107874865156</v>
      </c>
      <c r="BE103" s="47">
        <f t="shared" si="73"/>
        <v>4730</v>
      </c>
      <c r="BF103" s="47">
        <f t="shared" si="74"/>
        <v>282</v>
      </c>
      <c r="BG103" s="20">
        <f t="shared" si="75"/>
        <v>0.059619450317124734</v>
      </c>
      <c r="BH103" s="19">
        <f t="shared" si="76"/>
        <v>1844</v>
      </c>
      <c r="BI103" s="19">
        <f t="shared" si="77"/>
        <v>223</v>
      </c>
      <c r="BJ103" s="20">
        <f t="shared" si="78"/>
        <v>0.12093275488069415</v>
      </c>
      <c r="BK103" s="19">
        <f t="shared" si="79"/>
        <v>2046</v>
      </c>
      <c r="BL103" s="19">
        <f t="shared" si="80"/>
        <v>187</v>
      </c>
      <c r="BM103" s="20">
        <f t="shared" si="81"/>
        <v>0.0913978494623656</v>
      </c>
      <c r="BN103" s="20">
        <f t="shared" si="41"/>
        <v>0.03539493293591654</v>
      </c>
      <c r="BO103" s="20">
        <f t="shared" si="42"/>
        <v>0.07681776696075449</v>
      </c>
      <c r="BP103" s="16"/>
    </row>
    <row r="104" spans="2:68" ht="12">
      <c r="B104" s="27" t="s">
        <v>358</v>
      </c>
      <c r="C104" s="31">
        <v>13013</v>
      </c>
      <c r="D104" s="6" t="s">
        <v>120</v>
      </c>
      <c r="E104" s="19">
        <f t="shared" si="43"/>
        <v>14417</v>
      </c>
      <c r="F104" s="19">
        <f t="shared" si="44"/>
        <v>833</v>
      </c>
      <c r="G104" s="20">
        <f t="shared" si="45"/>
        <v>0.05777901088992162</v>
      </c>
      <c r="H104" s="20"/>
      <c r="I104" s="7">
        <v>866</v>
      </c>
      <c r="J104" s="7">
        <v>99</v>
      </c>
      <c r="K104" s="20">
        <f t="shared" si="46"/>
        <v>0.11431870669745958</v>
      </c>
      <c r="L104" s="8">
        <v>804</v>
      </c>
      <c r="M104" s="9">
        <v>101</v>
      </c>
      <c r="N104" s="20">
        <f t="shared" si="47"/>
        <v>0.1256218905472637</v>
      </c>
      <c r="O104" s="8">
        <v>875</v>
      </c>
      <c r="P104" s="9">
        <v>69</v>
      </c>
      <c r="Q104" s="20">
        <f t="shared" si="48"/>
        <v>0.07885714285714286</v>
      </c>
      <c r="R104" s="13">
        <v>1091</v>
      </c>
      <c r="S104" s="9">
        <v>84</v>
      </c>
      <c r="T104" s="20">
        <f t="shared" si="49"/>
        <v>0.076993583868011</v>
      </c>
      <c r="U104" s="22"/>
      <c r="V104" s="8">
        <v>1661</v>
      </c>
      <c r="W104" s="9">
        <v>148</v>
      </c>
      <c r="X104" s="20">
        <f t="shared" si="50"/>
        <v>0.08910295003010235</v>
      </c>
      <c r="Y104" s="8">
        <v>3025</v>
      </c>
      <c r="Z104" s="9">
        <v>194</v>
      </c>
      <c r="AA104" s="20">
        <f t="shared" si="51"/>
        <v>0.06413223140495868</v>
      </c>
      <c r="AB104" s="8">
        <v>3313</v>
      </c>
      <c r="AC104" s="9">
        <v>99</v>
      </c>
      <c r="AD104" s="20">
        <f t="shared" si="52"/>
        <v>0.02988228191971023</v>
      </c>
      <c r="AE104" s="22"/>
      <c r="AF104" s="8">
        <v>1945</v>
      </c>
      <c r="AG104" s="9">
        <v>33</v>
      </c>
      <c r="AH104" s="20">
        <f t="shared" si="53"/>
        <v>0.01696658097686375</v>
      </c>
      <c r="AI104" s="8">
        <v>837</v>
      </c>
      <c r="AJ104" s="9">
        <v>6</v>
      </c>
      <c r="AK104" s="20">
        <f t="shared" si="54"/>
        <v>0.007168458781362007</v>
      </c>
      <c r="AL104" s="22"/>
      <c r="AM104" s="8">
        <f t="shared" si="55"/>
        <v>2545</v>
      </c>
      <c r="AN104" s="9">
        <f t="shared" si="56"/>
        <v>269</v>
      </c>
      <c r="AO104" s="20">
        <f t="shared" si="57"/>
        <v>0.10569744597249509</v>
      </c>
      <c r="AP104" s="13">
        <f t="shared" si="58"/>
        <v>11872</v>
      </c>
      <c r="AQ104" s="13">
        <f t="shared" si="59"/>
        <v>564</v>
      </c>
      <c r="AR104" s="20">
        <f t="shared" si="60"/>
        <v>0.047506738544474396</v>
      </c>
      <c r="AS104" s="13">
        <f t="shared" si="61"/>
        <v>2752</v>
      </c>
      <c r="AT104" s="13">
        <f t="shared" si="62"/>
        <v>232</v>
      </c>
      <c r="AU104" s="20">
        <f t="shared" si="63"/>
        <v>0.08430232558139535</v>
      </c>
      <c r="AV104" s="8">
        <f t="shared" si="64"/>
        <v>5777</v>
      </c>
      <c r="AW104" s="9">
        <f t="shared" si="65"/>
        <v>426</v>
      </c>
      <c r="AX104" s="20">
        <f t="shared" si="66"/>
        <v>0.07374069586290462</v>
      </c>
      <c r="AY104" s="8">
        <f t="shared" si="67"/>
        <v>6095</v>
      </c>
      <c r="AZ104" s="9">
        <f t="shared" si="68"/>
        <v>138</v>
      </c>
      <c r="BA104" s="20">
        <f t="shared" si="69"/>
        <v>0.022641509433962263</v>
      </c>
      <c r="BB104" s="47">
        <f t="shared" si="70"/>
        <v>1679</v>
      </c>
      <c r="BC104" s="47">
        <f t="shared" si="71"/>
        <v>170</v>
      </c>
      <c r="BD104" s="20">
        <f t="shared" si="72"/>
        <v>0.10125074449076832</v>
      </c>
      <c r="BE104" s="47">
        <f t="shared" si="73"/>
        <v>10781</v>
      </c>
      <c r="BF104" s="47">
        <f t="shared" si="74"/>
        <v>480</v>
      </c>
      <c r="BG104" s="20">
        <f t="shared" si="75"/>
        <v>0.044522771542528525</v>
      </c>
      <c r="BH104" s="19">
        <f t="shared" si="76"/>
        <v>3636</v>
      </c>
      <c r="BI104" s="19">
        <f t="shared" si="77"/>
        <v>353</v>
      </c>
      <c r="BJ104" s="20">
        <f t="shared" si="78"/>
        <v>0.09708470847084709</v>
      </c>
      <c r="BK104" s="19">
        <f t="shared" si="79"/>
        <v>4686</v>
      </c>
      <c r="BL104" s="19">
        <f t="shared" si="80"/>
        <v>342</v>
      </c>
      <c r="BM104" s="20">
        <f t="shared" si="81"/>
        <v>0.07298335467349552</v>
      </c>
      <c r="BN104" s="20">
        <f t="shared" si="41"/>
        <v>0.022641509433962263</v>
      </c>
      <c r="BO104" s="20">
        <f t="shared" si="42"/>
        <v>0.05777901088992162</v>
      </c>
      <c r="BP104" s="16"/>
    </row>
    <row r="105" spans="2:68" ht="12">
      <c r="B105" s="27" t="s">
        <v>362</v>
      </c>
      <c r="C105" s="31">
        <v>73028</v>
      </c>
      <c r="D105" s="6" t="s">
        <v>121</v>
      </c>
      <c r="E105" s="19">
        <f t="shared" si="43"/>
        <v>93</v>
      </c>
      <c r="F105" s="19">
        <f t="shared" si="44"/>
        <v>10</v>
      </c>
      <c r="G105" s="20">
        <f t="shared" si="45"/>
        <v>0.10752688172043011</v>
      </c>
      <c r="H105" s="20"/>
      <c r="I105" s="7">
        <v>6</v>
      </c>
      <c r="J105" s="7"/>
      <c r="K105" s="20">
        <f t="shared" si="46"/>
        <v>0</v>
      </c>
      <c r="L105" s="8">
        <v>4</v>
      </c>
      <c r="M105" s="9"/>
      <c r="N105" s="20">
        <f t="shared" si="47"/>
        <v>0</v>
      </c>
      <c r="O105" s="8">
        <v>4</v>
      </c>
      <c r="P105" s="9"/>
      <c r="Q105" s="20">
        <f t="shared" si="48"/>
        <v>0</v>
      </c>
      <c r="R105" s="13">
        <v>8</v>
      </c>
      <c r="S105" s="9"/>
      <c r="T105" s="20">
        <f t="shared" si="49"/>
        <v>0</v>
      </c>
      <c r="U105" s="22"/>
      <c r="V105" s="8">
        <v>14</v>
      </c>
      <c r="W105" s="9">
        <v>2</v>
      </c>
      <c r="X105" s="20">
        <f t="shared" si="50"/>
        <v>0.14285714285714285</v>
      </c>
      <c r="Y105" s="8">
        <v>15</v>
      </c>
      <c r="Z105" s="9">
        <v>4</v>
      </c>
      <c r="AA105" s="20">
        <f t="shared" si="51"/>
        <v>0.26666666666666666</v>
      </c>
      <c r="AB105" s="8">
        <v>29</v>
      </c>
      <c r="AC105" s="9">
        <v>4</v>
      </c>
      <c r="AD105" s="20">
        <f t="shared" si="52"/>
        <v>0.13793103448275862</v>
      </c>
      <c r="AE105" s="22"/>
      <c r="AF105" s="8">
        <v>6</v>
      </c>
      <c r="AG105" s="9"/>
      <c r="AH105" s="20">
        <f t="shared" si="53"/>
        <v>0</v>
      </c>
      <c r="AI105" s="8">
        <v>7</v>
      </c>
      <c r="AJ105" s="9"/>
      <c r="AK105" s="20">
        <f t="shared" si="54"/>
        <v>0</v>
      </c>
      <c r="AL105" s="22"/>
      <c r="AM105" s="8">
        <f t="shared" si="55"/>
        <v>14</v>
      </c>
      <c r="AN105" s="9">
        <f t="shared" si="56"/>
        <v>0</v>
      </c>
      <c r="AO105" s="20">
        <f t="shared" si="57"/>
        <v>0</v>
      </c>
      <c r="AP105" s="13">
        <f t="shared" si="58"/>
        <v>79</v>
      </c>
      <c r="AQ105" s="13">
        <f t="shared" si="59"/>
        <v>10</v>
      </c>
      <c r="AR105" s="20">
        <f t="shared" si="60"/>
        <v>0.12658227848101267</v>
      </c>
      <c r="AS105" s="13">
        <f t="shared" si="61"/>
        <v>22</v>
      </c>
      <c r="AT105" s="13">
        <f t="shared" si="62"/>
        <v>2</v>
      </c>
      <c r="AU105" s="20">
        <f t="shared" si="63"/>
        <v>0.09090909090909091</v>
      </c>
      <c r="AV105" s="8">
        <f t="shared" si="64"/>
        <v>37</v>
      </c>
      <c r="AW105" s="9">
        <f t="shared" si="65"/>
        <v>6</v>
      </c>
      <c r="AX105" s="20">
        <f t="shared" si="66"/>
        <v>0.16216216216216217</v>
      </c>
      <c r="AY105" s="8">
        <f t="shared" si="67"/>
        <v>42</v>
      </c>
      <c r="AZ105" s="9">
        <f t="shared" si="68"/>
        <v>4</v>
      </c>
      <c r="BA105" s="20">
        <f t="shared" si="69"/>
        <v>0.09523809523809523</v>
      </c>
      <c r="BB105" s="47">
        <f t="shared" si="70"/>
        <v>8</v>
      </c>
      <c r="BC105" s="47">
        <f t="shared" si="71"/>
        <v>0</v>
      </c>
      <c r="BD105" s="20">
        <f t="shared" si="72"/>
        <v>0</v>
      </c>
      <c r="BE105" s="47">
        <f t="shared" si="73"/>
        <v>71</v>
      </c>
      <c r="BF105" s="47">
        <f t="shared" si="74"/>
        <v>10</v>
      </c>
      <c r="BG105" s="20">
        <f t="shared" si="75"/>
        <v>0.14084507042253522</v>
      </c>
      <c r="BH105" s="19">
        <f t="shared" si="76"/>
        <v>22</v>
      </c>
      <c r="BI105" s="19">
        <f t="shared" si="77"/>
        <v>0</v>
      </c>
      <c r="BJ105" s="20">
        <f t="shared" si="78"/>
        <v>0</v>
      </c>
      <c r="BK105" s="19">
        <f t="shared" si="79"/>
        <v>29</v>
      </c>
      <c r="BL105" s="19">
        <f t="shared" si="80"/>
        <v>6</v>
      </c>
      <c r="BM105" s="20">
        <f t="shared" si="81"/>
        <v>0.20689655172413793</v>
      </c>
      <c r="BN105" s="20">
        <f t="shared" si="41"/>
        <v>0.09523809523809523</v>
      </c>
      <c r="BO105" s="20">
        <f t="shared" si="42"/>
        <v>0.10752688172043011</v>
      </c>
      <c r="BP105" s="16"/>
    </row>
    <row r="106" spans="2:68" ht="12">
      <c r="B106" s="27" t="s">
        <v>361</v>
      </c>
      <c r="C106" s="31">
        <v>41027</v>
      </c>
      <c r="D106" s="6" t="s">
        <v>122</v>
      </c>
      <c r="E106" s="19">
        <f t="shared" si="43"/>
        <v>17404</v>
      </c>
      <c r="F106" s="19">
        <f t="shared" si="44"/>
        <v>801</v>
      </c>
      <c r="G106" s="20">
        <f t="shared" si="45"/>
        <v>0.04602390255113767</v>
      </c>
      <c r="H106" s="20"/>
      <c r="I106" s="7">
        <v>1123</v>
      </c>
      <c r="J106" s="7">
        <v>141</v>
      </c>
      <c r="K106" s="20">
        <f t="shared" si="46"/>
        <v>0.12555654496883348</v>
      </c>
      <c r="L106" s="8">
        <v>1114</v>
      </c>
      <c r="M106" s="9">
        <v>107</v>
      </c>
      <c r="N106" s="20">
        <f t="shared" si="47"/>
        <v>0.09605026929982047</v>
      </c>
      <c r="O106" s="8">
        <v>1134</v>
      </c>
      <c r="P106" s="9">
        <v>74</v>
      </c>
      <c r="Q106" s="20">
        <f t="shared" si="48"/>
        <v>0.06525573192239859</v>
      </c>
      <c r="R106" s="13">
        <v>1325</v>
      </c>
      <c r="S106" s="9">
        <v>79</v>
      </c>
      <c r="T106" s="20">
        <f t="shared" si="49"/>
        <v>0.059622641509433964</v>
      </c>
      <c r="U106" s="22"/>
      <c r="V106" s="8">
        <v>2091</v>
      </c>
      <c r="W106" s="9">
        <v>148</v>
      </c>
      <c r="X106" s="20">
        <f t="shared" si="50"/>
        <v>0.07077953132472502</v>
      </c>
      <c r="Y106" s="8">
        <v>4070</v>
      </c>
      <c r="Z106" s="9">
        <v>174</v>
      </c>
      <c r="AA106" s="20">
        <f t="shared" si="51"/>
        <v>0.04275184275184275</v>
      </c>
      <c r="AB106" s="8">
        <v>3403</v>
      </c>
      <c r="AC106" s="9">
        <v>59</v>
      </c>
      <c r="AD106" s="20">
        <f t="shared" si="52"/>
        <v>0.017337643255950632</v>
      </c>
      <c r="AE106" s="22"/>
      <c r="AF106" s="8">
        <v>2252</v>
      </c>
      <c r="AG106" s="9">
        <v>17</v>
      </c>
      <c r="AH106" s="20">
        <f t="shared" si="53"/>
        <v>0.007548845470692718</v>
      </c>
      <c r="AI106" s="8">
        <v>892</v>
      </c>
      <c r="AJ106" s="9">
        <v>2</v>
      </c>
      <c r="AK106" s="20">
        <f t="shared" si="54"/>
        <v>0.002242152466367713</v>
      </c>
      <c r="AL106" s="22"/>
      <c r="AM106" s="8">
        <f t="shared" si="55"/>
        <v>3371</v>
      </c>
      <c r="AN106" s="9">
        <f t="shared" si="56"/>
        <v>322</v>
      </c>
      <c r="AO106" s="20">
        <f t="shared" si="57"/>
        <v>0.09552061702758825</v>
      </c>
      <c r="AP106" s="13">
        <f t="shared" si="58"/>
        <v>14033</v>
      </c>
      <c r="AQ106" s="13">
        <f t="shared" si="59"/>
        <v>479</v>
      </c>
      <c r="AR106" s="20">
        <f t="shared" si="60"/>
        <v>0.034133827406826765</v>
      </c>
      <c r="AS106" s="13">
        <f t="shared" si="61"/>
        <v>3416</v>
      </c>
      <c r="AT106" s="13">
        <f t="shared" si="62"/>
        <v>227</v>
      </c>
      <c r="AU106" s="20">
        <f t="shared" si="63"/>
        <v>0.0664519906323185</v>
      </c>
      <c r="AV106" s="8">
        <f t="shared" si="64"/>
        <v>7486</v>
      </c>
      <c r="AW106" s="9">
        <f t="shared" si="65"/>
        <v>401</v>
      </c>
      <c r="AX106" s="20">
        <f t="shared" si="66"/>
        <v>0.05356665776115416</v>
      </c>
      <c r="AY106" s="8">
        <f t="shared" si="67"/>
        <v>6547</v>
      </c>
      <c r="AZ106" s="9">
        <f t="shared" si="68"/>
        <v>78</v>
      </c>
      <c r="BA106" s="20">
        <f t="shared" si="69"/>
        <v>0.011913853673438215</v>
      </c>
      <c r="BB106" s="47">
        <f t="shared" si="70"/>
        <v>2248</v>
      </c>
      <c r="BC106" s="47">
        <f t="shared" si="71"/>
        <v>181</v>
      </c>
      <c r="BD106" s="20">
        <f t="shared" si="72"/>
        <v>0.08051601423487545</v>
      </c>
      <c r="BE106" s="47">
        <f t="shared" si="73"/>
        <v>12708</v>
      </c>
      <c r="BF106" s="47">
        <f t="shared" si="74"/>
        <v>400</v>
      </c>
      <c r="BG106" s="20">
        <f t="shared" si="75"/>
        <v>0.03147623544224111</v>
      </c>
      <c r="BH106" s="19">
        <f t="shared" si="76"/>
        <v>4696</v>
      </c>
      <c r="BI106" s="19">
        <f t="shared" si="77"/>
        <v>401</v>
      </c>
      <c r="BJ106" s="20">
        <f t="shared" si="78"/>
        <v>0.08539182282793867</v>
      </c>
      <c r="BK106" s="19">
        <f t="shared" si="79"/>
        <v>6161</v>
      </c>
      <c r="BL106" s="19">
        <f t="shared" si="80"/>
        <v>322</v>
      </c>
      <c r="BM106" s="20">
        <f t="shared" si="81"/>
        <v>0.0522642428177244</v>
      </c>
      <c r="BN106" s="20">
        <f t="shared" si="41"/>
        <v>0.011913853673438215</v>
      </c>
      <c r="BO106" s="20">
        <f t="shared" si="42"/>
        <v>0.04602390255113767</v>
      </c>
      <c r="BP106" s="16"/>
    </row>
    <row r="107" spans="2:68" ht="12">
      <c r="B107" s="27" t="s">
        <v>362</v>
      </c>
      <c r="C107" s="31">
        <v>71070</v>
      </c>
      <c r="D107" s="6" t="s">
        <v>123</v>
      </c>
      <c r="E107" s="19">
        <f t="shared" si="43"/>
        <v>32333</v>
      </c>
      <c r="F107" s="19">
        <f t="shared" si="44"/>
        <v>11604</v>
      </c>
      <c r="G107" s="20">
        <f t="shared" si="45"/>
        <v>0.35889029783812204</v>
      </c>
      <c r="H107" s="20"/>
      <c r="I107" s="7">
        <v>2204</v>
      </c>
      <c r="J107" s="7">
        <v>1249</v>
      </c>
      <c r="K107" s="20">
        <f t="shared" si="46"/>
        <v>0.5666969147005445</v>
      </c>
      <c r="L107" s="8">
        <v>2186</v>
      </c>
      <c r="M107" s="9">
        <v>1170</v>
      </c>
      <c r="N107" s="20">
        <f t="shared" si="47"/>
        <v>0.535224153705398</v>
      </c>
      <c r="O107" s="8">
        <v>2190</v>
      </c>
      <c r="P107" s="9">
        <v>1076</v>
      </c>
      <c r="Q107" s="20">
        <f t="shared" si="48"/>
        <v>0.491324200913242</v>
      </c>
      <c r="R107" s="13">
        <v>2886</v>
      </c>
      <c r="S107" s="9">
        <v>1295</v>
      </c>
      <c r="T107" s="20">
        <f t="shared" si="49"/>
        <v>0.44871794871794873</v>
      </c>
      <c r="U107" s="22"/>
      <c r="V107" s="8">
        <v>4322</v>
      </c>
      <c r="W107" s="9">
        <v>2074</v>
      </c>
      <c r="X107" s="20">
        <f t="shared" si="50"/>
        <v>0.47987043035631655</v>
      </c>
      <c r="Y107" s="8">
        <v>6763</v>
      </c>
      <c r="Z107" s="9">
        <v>2526</v>
      </c>
      <c r="AA107" s="20">
        <f t="shared" si="51"/>
        <v>0.37350288333579773</v>
      </c>
      <c r="AB107" s="8">
        <v>6686</v>
      </c>
      <c r="AC107" s="9">
        <v>1471</v>
      </c>
      <c r="AD107" s="20">
        <f t="shared" si="52"/>
        <v>0.22001196530062817</v>
      </c>
      <c r="AE107" s="22"/>
      <c r="AF107" s="8">
        <v>3816</v>
      </c>
      <c r="AG107" s="9">
        <v>594</v>
      </c>
      <c r="AH107" s="20">
        <f t="shared" si="53"/>
        <v>0.15566037735849056</v>
      </c>
      <c r="AI107" s="8">
        <v>1280</v>
      </c>
      <c r="AJ107" s="9">
        <v>149</v>
      </c>
      <c r="AK107" s="20">
        <f t="shared" si="54"/>
        <v>0.11640625</v>
      </c>
      <c r="AL107" s="22"/>
      <c r="AM107" s="8">
        <f t="shared" si="55"/>
        <v>6580</v>
      </c>
      <c r="AN107" s="9">
        <f t="shared" si="56"/>
        <v>3495</v>
      </c>
      <c r="AO107" s="20">
        <f t="shared" si="57"/>
        <v>0.5311550151975684</v>
      </c>
      <c r="AP107" s="13">
        <f t="shared" si="58"/>
        <v>25753</v>
      </c>
      <c r="AQ107" s="13">
        <f t="shared" si="59"/>
        <v>8109</v>
      </c>
      <c r="AR107" s="20">
        <f t="shared" si="60"/>
        <v>0.314875936784064</v>
      </c>
      <c r="AS107" s="13">
        <f t="shared" si="61"/>
        <v>7208</v>
      </c>
      <c r="AT107" s="13">
        <f t="shared" si="62"/>
        <v>3369</v>
      </c>
      <c r="AU107" s="20">
        <f t="shared" si="63"/>
        <v>0.4673973362930078</v>
      </c>
      <c r="AV107" s="8">
        <f t="shared" si="64"/>
        <v>13971</v>
      </c>
      <c r="AW107" s="9">
        <f t="shared" si="65"/>
        <v>5895</v>
      </c>
      <c r="AX107" s="20">
        <f t="shared" si="66"/>
        <v>0.4219454584496457</v>
      </c>
      <c r="AY107" s="8">
        <f t="shared" si="67"/>
        <v>11782</v>
      </c>
      <c r="AZ107" s="9">
        <f t="shared" si="68"/>
        <v>2214</v>
      </c>
      <c r="BA107" s="20">
        <f t="shared" si="69"/>
        <v>0.1879137667628586</v>
      </c>
      <c r="BB107" s="47">
        <f t="shared" si="70"/>
        <v>4376</v>
      </c>
      <c r="BC107" s="47">
        <f t="shared" si="71"/>
        <v>2246</v>
      </c>
      <c r="BD107" s="20">
        <f t="shared" si="72"/>
        <v>0.5132541133455211</v>
      </c>
      <c r="BE107" s="47">
        <f t="shared" si="73"/>
        <v>22867</v>
      </c>
      <c r="BF107" s="47">
        <f t="shared" si="74"/>
        <v>6814</v>
      </c>
      <c r="BG107" s="20">
        <f t="shared" si="75"/>
        <v>0.29798399440241397</v>
      </c>
      <c r="BH107" s="19">
        <f t="shared" si="76"/>
        <v>9466</v>
      </c>
      <c r="BI107" s="19">
        <f t="shared" si="77"/>
        <v>4790</v>
      </c>
      <c r="BJ107" s="20">
        <f t="shared" si="78"/>
        <v>0.5060215508134376</v>
      </c>
      <c r="BK107" s="19">
        <f t="shared" si="79"/>
        <v>11085</v>
      </c>
      <c r="BL107" s="19">
        <f t="shared" si="80"/>
        <v>4600</v>
      </c>
      <c r="BM107" s="20">
        <f t="shared" si="81"/>
        <v>0.4149751917004962</v>
      </c>
      <c r="BN107" s="20">
        <f t="shared" si="41"/>
        <v>0.1879137667628586</v>
      </c>
      <c r="BO107" s="20">
        <f t="shared" si="42"/>
        <v>0.35889029783812204</v>
      </c>
      <c r="BP107" s="16"/>
    </row>
    <row r="108" spans="2:68" ht="12">
      <c r="B108" s="27" t="s">
        <v>360</v>
      </c>
      <c r="C108" s="31">
        <v>33039</v>
      </c>
      <c r="D108" s="6" t="s">
        <v>124</v>
      </c>
      <c r="E108" s="19">
        <f t="shared" si="43"/>
        <v>7918</v>
      </c>
      <c r="F108" s="19">
        <f t="shared" si="44"/>
        <v>1147</v>
      </c>
      <c r="G108" s="20">
        <f t="shared" si="45"/>
        <v>0.14485981308411214</v>
      </c>
      <c r="H108" s="20"/>
      <c r="I108" s="7">
        <v>481</v>
      </c>
      <c r="J108" s="7">
        <v>93</v>
      </c>
      <c r="K108" s="20">
        <f t="shared" si="46"/>
        <v>0.19334719334719336</v>
      </c>
      <c r="L108" s="8">
        <v>556</v>
      </c>
      <c r="M108" s="9">
        <v>134</v>
      </c>
      <c r="N108" s="20">
        <f t="shared" si="47"/>
        <v>0.24100719424460432</v>
      </c>
      <c r="O108" s="8">
        <v>574</v>
      </c>
      <c r="P108" s="9">
        <v>105</v>
      </c>
      <c r="Q108" s="20">
        <f t="shared" si="48"/>
        <v>0.18292682926829268</v>
      </c>
      <c r="R108" s="13">
        <v>703</v>
      </c>
      <c r="S108" s="9">
        <v>117</v>
      </c>
      <c r="T108" s="20">
        <f t="shared" si="49"/>
        <v>0.16642958748221906</v>
      </c>
      <c r="U108" s="22"/>
      <c r="V108" s="8">
        <v>846</v>
      </c>
      <c r="W108" s="9">
        <v>145</v>
      </c>
      <c r="X108" s="20">
        <f t="shared" si="50"/>
        <v>0.17139479905437352</v>
      </c>
      <c r="Y108" s="8">
        <v>1612</v>
      </c>
      <c r="Z108" s="9">
        <v>261</v>
      </c>
      <c r="AA108" s="20">
        <f t="shared" si="51"/>
        <v>0.1619106699751861</v>
      </c>
      <c r="AB108" s="8">
        <v>1710</v>
      </c>
      <c r="AC108" s="9">
        <v>204</v>
      </c>
      <c r="AD108" s="20">
        <f t="shared" si="52"/>
        <v>0.11929824561403508</v>
      </c>
      <c r="AE108" s="22"/>
      <c r="AF108" s="8">
        <v>993</v>
      </c>
      <c r="AG108" s="9">
        <v>71</v>
      </c>
      <c r="AH108" s="20">
        <f t="shared" si="53"/>
        <v>0.07150050352467271</v>
      </c>
      <c r="AI108" s="8">
        <v>443</v>
      </c>
      <c r="AJ108" s="9">
        <v>17</v>
      </c>
      <c r="AK108" s="20">
        <f t="shared" si="54"/>
        <v>0.03837471783295711</v>
      </c>
      <c r="AL108" s="22"/>
      <c r="AM108" s="8">
        <f t="shared" si="55"/>
        <v>1611</v>
      </c>
      <c r="AN108" s="9">
        <f t="shared" si="56"/>
        <v>332</v>
      </c>
      <c r="AO108" s="20">
        <f t="shared" si="57"/>
        <v>0.20608317815021726</v>
      </c>
      <c r="AP108" s="13">
        <f t="shared" si="58"/>
        <v>6307</v>
      </c>
      <c r="AQ108" s="13">
        <f t="shared" si="59"/>
        <v>815</v>
      </c>
      <c r="AR108" s="20">
        <f t="shared" si="60"/>
        <v>0.12922149992072302</v>
      </c>
      <c r="AS108" s="13">
        <f t="shared" si="61"/>
        <v>1549</v>
      </c>
      <c r="AT108" s="13">
        <f t="shared" si="62"/>
        <v>262</v>
      </c>
      <c r="AU108" s="20">
        <f t="shared" si="63"/>
        <v>0.16914138153647515</v>
      </c>
      <c r="AV108" s="8">
        <f t="shared" si="64"/>
        <v>3161</v>
      </c>
      <c r="AW108" s="9">
        <f t="shared" si="65"/>
        <v>523</v>
      </c>
      <c r="AX108" s="20">
        <f t="shared" si="66"/>
        <v>0.16545397026257513</v>
      </c>
      <c r="AY108" s="8">
        <f t="shared" si="67"/>
        <v>3146</v>
      </c>
      <c r="AZ108" s="9">
        <f t="shared" si="68"/>
        <v>292</v>
      </c>
      <c r="BA108" s="20">
        <f t="shared" si="69"/>
        <v>0.09281627463445645</v>
      </c>
      <c r="BB108" s="47">
        <f t="shared" si="70"/>
        <v>1130</v>
      </c>
      <c r="BC108" s="47">
        <f t="shared" si="71"/>
        <v>239</v>
      </c>
      <c r="BD108" s="20">
        <f t="shared" si="72"/>
        <v>0.21150442477876105</v>
      </c>
      <c r="BE108" s="47">
        <f t="shared" si="73"/>
        <v>5604</v>
      </c>
      <c r="BF108" s="47">
        <f t="shared" si="74"/>
        <v>698</v>
      </c>
      <c r="BG108" s="20">
        <f t="shared" si="75"/>
        <v>0.12455389007851535</v>
      </c>
      <c r="BH108" s="19">
        <f t="shared" si="76"/>
        <v>2314</v>
      </c>
      <c r="BI108" s="19">
        <f t="shared" si="77"/>
        <v>449</v>
      </c>
      <c r="BJ108" s="20">
        <f t="shared" si="78"/>
        <v>0.19403630077787382</v>
      </c>
      <c r="BK108" s="19">
        <f t="shared" si="79"/>
        <v>2458</v>
      </c>
      <c r="BL108" s="19">
        <f t="shared" si="80"/>
        <v>406</v>
      </c>
      <c r="BM108" s="20">
        <f t="shared" si="81"/>
        <v>0.16517493897477625</v>
      </c>
      <c r="BN108" s="20">
        <f t="shared" si="41"/>
        <v>0.09281627463445645</v>
      </c>
      <c r="BO108" s="20">
        <f t="shared" si="42"/>
        <v>0.14485981308411214</v>
      </c>
      <c r="BP108" s="16"/>
    </row>
    <row r="109" spans="2:68" ht="12">
      <c r="B109" s="27" t="s">
        <v>359</v>
      </c>
      <c r="C109" s="31">
        <v>24041</v>
      </c>
      <c r="D109" s="6" t="s">
        <v>125</v>
      </c>
      <c r="E109" s="19">
        <f t="shared" si="43"/>
        <v>6755</v>
      </c>
      <c r="F109" s="19">
        <f t="shared" si="44"/>
        <v>655</v>
      </c>
      <c r="G109" s="20">
        <f t="shared" si="45"/>
        <v>0.09696521095484827</v>
      </c>
      <c r="H109" s="20"/>
      <c r="I109" s="7">
        <v>469</v>
      </c>
      <c r="J109" s="7">
        <v>76</v>
      </c>
      <c r="K109" s="20">
        <f t="shared" si="46"/>
        <v>0.16204690831556504</v>
      </c>
      <c r="L109" s="8">
        <v>513</v>
      </c>
      <c r="M109" s="9">
        <v>88</v>
      </c>
      <c r="N109" s="20">
        <f t="shared" si="47"/>
        <v>0.17153996101364521</v>
      </c>
      <c r="O109" s="8">
        <v>488</v>
      </c>
      <c r="P109" s="9">
        <v>84</v>
      </c>
      <c r="Q109" s="20">
        <f t="shared" si="48"/>
        <v>0.1721311475409836</v>
      </c>
      <c r="R109" s="13">
        <v>519</v>
      </c>
      <c r="S109" s="9">
        <v>56</v>
      </c>
      <c r="T109" s="20">
        <f t="shared" si="49"/>
        <v>0.10789980732177264</v>
      </c>
      <c r="U109" s="22"/>
      <c r="V109" s="8">
        <v>802</v>
      </c>
      <c r="W109" s="9">
        <v>102</v>
      </c>
      <c r="X109" s="20">
        <f t="shared" si="50"/>
        <v>0.12718204488778054</v>
      </c>
      <c r="Y109" s="8">
        <v>1569</v>
      </c>
      <c r="Z109" s="9">
        <v>168</v>
      </c>
      <c r="AA109" s="20">
        <f t="shared" si="51"/>
        <v>0.10707456978967496</v>
      </c>
      <c r="AB109" s="8">
        <v>1280</v>
      </c>
      <c r="AC109" s="9">
        <v>58</v>
      </c>
      <c r="AD109" s="20">
        <f t="shared" si="52"/>
        <v>0.0453125</v>
      </c>
      <c r="AE109" s="22"/>
      <c r="AF109" s="8">
        <v>733</v>
      </c>
      <c r="AG109" s="9">
        <v>21</v>
      </c>
      <c r="AH109" s="20">
        <f t="shared" si="53"/>
        <v>0.0286493860845839</v>
      </c>
      <c r="AI109" s="8">
        <v>382</v>
      </c>
      <c r="AJ109" s="9">
        <v>2</v>
      </c>
      <c r="AK109" s="20">
        <f t="shared" si="54"/>
        <v>0.005235602094240838</v>
      </c>
      <c r="AL109" s="22"/>
      <c r="AM109" s="8">
        <f t="shared" si="55"/>
        <v>1470</v>
      </c>
      <c r="AN109" s="9">
        <f t="shared" si="56"/>
        <v>248</v>
      </c>
      <c r="AO109" s="20">
        <f t="shared" si="57"/>
        <v>0.16870748299319727</v>
      </c>
      <c r="AP109" s="13">
        <f t="shared" si="58"/>
        <v>5285</v>
      </c>
      <c r="AQ109" s="13">
        <f t="shared" si="59"/>
        <v>407</v>
      </c>
      <c r="AR109" s="20">
        <f t="shared" si="60"/>
        <v>0.07701040681173131</v>
      </c>
      <c r="AS109" s="13">
        <f t="shared" si="61"/>
        <v>1321</v>
      </c>
      <c r="AT109" s="13">
        <f t="shared" si="62"/>
        <v>158</v>
      </c>
      <c r="AU109" s="20">
        <f t="shared" si="63"/>
        <v>0.11960635881907646</v>
      </c>
      <c r="AV109" s="8">
        <f t="shared" si="64"/>
        <v>2890</v>
      </c>
      <c r="AW109" s="9">
        <f t="shared" si="65"/>
        <v>326</v>
      </c>
      <c r="AX109" s="20">
        <f t="shared" si="66"/>
        <v>0.11280276816608996</v>
      </c>
      <c r="AY109" s="8">
        <f t="shared" si="67"/>
        <v>2395</v>
      </c>
      <c r="AZ109" s="9">
        <f t="shared" si="68"/>
        <v>81</v>
      </c>
      <c r="BA109" s="20">
        <f t="shared" si="69"/>
        <v>0.03382045929018789</v>
      </c>
      <c r="BB109" s="47">
        <f t="shared" si="70"/>
        <v>1001</v>
      </c>
      <c r="BC109" s="47">
        <f t="shared" si="71"/>
        <v>172</v>
      </c>
      <c r="BD109" s="20">
        <f t="shared" si="72"/>
        <v>0.17182817182817184</v>
      </c>
      <c r="BE109" s="47">
        <f t="shared" si="73"/>
        <v>4766</v>
      </c>
      <c r="BF109" s="47">
        <f t="shared" si="74"/>
        <v>351</v>
      </c>
      <c r="BG109" s="20">
        <f t="shared" si="75"/>
        <v>0.07364666386907259</v>
      </c>
      <c r="BH109" s="19">
        <f t="shared" si="76"/>
        <v>1989</v>
      </c>
      <c r="BI109" s="19">
        <f t="shared" si="77"/>
        <v>304</v>
      </c>
      <c r="BJ109" s="20">
        <f t="shared" si="78"/>
        <v>0.15284062342885874</v>
      </c>
      <c r="BK109" s="19">
        <f t="shared" si="79"/>
        <v>2371</v>
      </c>
      <c r="BL109" s="19">
        <f t="shared" si="80"/>
        <v>270</v>
      </c>
      <c r="BM109" s="20">
        <f t="shared" si="81"/>
        <v>0.11387600168705188</v>
      </c>
      <c r="BN109" s="20">
        <f t="shared" si="41"/>
        <v>0.03382045929018789</v>
      </c>
      <c r="BO109" s="20">
        <f t="shared" si="42"/>
        <v>0.09696521095484827</v>
      </c>
      <c r="BP109" s="16"/>
    </row>
    <row r="110" spans="2:68" ht="12">
      <c r="B110" s="27" t="s">
        <v>359</v>
      </c>
      <c r="C110" s="31">
        <v>23033</v>
      </c>
      <c r="D110" s="6" t="s">
        <v>126</v>
      </c>
      <c r="E110" s="19">
        <f t="shared" si="43"/>
        <v>10573</v>
      </c>
      <c r="F110" s="19">
        <f t="shared" si="44"/>
        <v>3170</v>
      </c>
      <c r="G110" s="20">
        <f t="shared" si="45"/>
        <v>0.29982029698288093</v>
      </c>
      <c r="H110" s="20"/>
      <c r="I110" s="7">
        <v>750</v>
      </c>
      <c r="J110" s="7">
        <v>372</v>
      </c>
      <c r="K110" s="20">
        <f t="shared" si="46"/>
        <v>0.496</v>
      </c>
      <c r="L110" s="8">
        <v>880</v>
      </c>
      <c r="M110" s="9">
        <v>400</v>
      </c>
      <c r="N110" s="20">
        <f t="shared" si="47"/>
        <v>0.45454545454545453</v>
      </c>
      <c r="O110" s="8">
        <v>806</v>
      </c>
      <c r="P110" s="9">
        <v>344</v>
      </c>
      <c r="Q110" s="20">
        <f t="shared" si="48"/>
        <v>0.4267990074441687</v>
      </c>
      <c r="R110" s="13">
        <v>841</v>
      </c>
      <c r="S110" s="9">
        <v>307</v>
      </c>
      <c r="T110" s="20">
        <f t="shared" si="49"/>
        <v>0.36504161712247324</v>
      </c>
      <c r="U110" s="22"/>
      <c r="V110" s="8">
        <v>1054</v>
      </c>
      <c r="W110" s="9">
        <v>347</v>
      </c>
      <c r="X110" s="20">
        <f t="shared" si="50"/>
        <v>0.32922201138519924</v>
      </c>
      <c r="Y110" s="8">
        <v>2297</v>
      </c>
      <c r="Z110" s="9">
        <v>809</v>
      </c>
      <c r="AA110" s="20">
        <f t="shared" si="51"/>
        <v>0.3521985198084458</v>
      </c>
      <c r="AB110" s="8">
        <v>2104</v>
      </c>
      <c r="AC110" s="9">
        <v>419</v>
      </c>
      <c r="AD110" s="20">
        <f t="shared" si="52"/>
        <v>0.1991444866920152</v>
      </c>
      <c r="AE110" s="22"/>
      <c r="AF110" s="8">
        <v>1287</v>
      </c>
      <c r="AG110" s="9">
        <v>146</v>
      </c>
      <c r="AH110" s="20">
        <f t="shared" si="53"/>
        <v>0.11344211344211344</v>
      </c>
      <c r="AI110" s="8">
        <v>554</v>
      </c>
      <c r="AJ110" s="9">
        <v>26</v>
      </c>
      <c r="AK110" s="20">
        <f t="shared" si="54"/>
        <v>0.04693140794223827</v>
      </c>
      <c r="AL110" s="22"/>
      <c r="AM110" s="8">
        <f t="shared" si="55"/>
        <v>2436</v>
      </c>
      <c r="AN110" s="9">
        <f t="shared" si="56"/>
        <v>1116</v>
      </c>
      <c r="AO110" s="20">
        <f t="shared" si="57"/>
        <v>0.458128078817734</v>
      </c>
      <c r="AP110" s="13">
        <f t="shared" si="58"/>
        <v>8137</v>
      </c>
      <c r="AQ110" s="13">
        <f t="shared" si="59"/>
        <v>2054</v>
      </c>
      <c r="AR110" s="20">
        <f t="shared" si="60"/>
        <v>0.2524271844660194</v>
      </c>
      <c r="AS110" s="13">
        <f t="shared" si="61"/>
        <v>1895</v>
      </c>
      <c r="AT110" s="13">
        <f t="shared" si="62"/>
        <v>654</v>
      </c>
      <c r="AU110" s="20">
        <f t="shared" si="63"/>
        <v>0.34511873350923483</v>
      </c>
      <c r="AV110" s="8">
        <f t="shared" si="64"/>
        <v>4192</v>
      </c>
      <c r="AW110" s="9">
        <f t="shared" si="65"/>
        <v>1463</v>
      </c>
      <c r="AX110" s="20">
        <f t="shared" si="66"/>
        <v>0.34899809160305345</v>
      </c>
      <c r="AY110" s="8">
        <f t="shared" si="67"/>
        <v>3945</v>
      </c>
      <c r="AZ110" s="9">
        <f t="shared" si="68"/>
        <v>591</v>
      </c>
      <c r="BA110" s="20">
        <f t="shared" si="69"/>
        <v>0.14980988593155894</v>
      </c>
      <c r="BB110" s="47">
        <f t="shared" si="70"/>
        <v>1686</v>
      </c>
      <c r="BC110" s="47">
        <f t="shared" si="71"/>
        <v>744</v>
      </c>
      <c r="BD110" s="20">
        <f t="shared" si="72"/>
        <v>0.4412811387900356</v>
      </c>
      <c r="BE110" s="47">
        <f t="shared" si="73"/>
        <v>7296</v>
      </c>
      <c r="BF110" s="47">
        <f t="shared" si="74"/>
        <v>1747</v>
      </c>
      <c r="BG110" s="20">
        <f t="shared" si="75"/>
        <v>0.23944627192982457</v>
      </c>
      <c r="BH110" s="19">
        <f t="shared" si="76"/>
        <v>3277</v>
      </c>
      <c r="BI110" s="19">
        <f t="shared" si="77"/>
        <v>1423</v>
      </c>
      <c r="BJ110" s="20">
        <f t="shared" si="78"/>
        <v>0.4342386328959414</v>
      </c>
      <c r="BK110" s="19">
        <f t="shared" si="79"/>
        <v>3351</v>
      </c>
      <c r="BL110" s="19">
        <f t="shared" si="80"/>
        <v>1156</v>
      </c>
      <c r="BM110" s="20">
        <f t="shared" si="81"/>
        <v>0.3449716502536556</v>
      </c>
      <c r="BN110" s="20">
        <f t="shared" si="41"/>
        <v>0.14980988593155894</v>
      </c>
      <c r="BO110" s="20">
        <f t="shared" si="42"/>
        <v>0.29982029698288093</v>
      </c>
      <c r="BP110" s="16"/>
    </row>
    <row r="111" spans="2:68" ht="12">
      <c r="B111" s="27" t="s">
        <v>362</v>
      </c>
      <c r="C111" s="31">
        <v>73032</v>
      </c>
      <c r="D111" s="6" t="s">
        <v>127</v>
      </c>
      <c r="E111" s="19">
        <f t="shared" si="43"/>
        <v>9639</v>
      </c>
      <c r="F111" s="19">
        <f t="shared" si="44"/>
        <v>953</v>
      </c>
      <c r="G111" s="20">
        <f t="shared" si="45"/>
        <v>0.09886917730054985</v>
      </c>
      <c r="H111" s="20"/>
      <c r="I111" s="7">
        <v>637</v>
      </c>
      <c r="J111" s="7">
        <v>146</v>
      </c>
      <c r="K111" s="20">
        <f t="shared" si="46"/>
        <v>0.22919937205651492</v>
      </c>
      <c r="L111" s="8">
        <v>597</v>
      </c>
      <c r="M111" s="9">
        <v>97</v>
      </c>
      <c r="N111" s="20">
        <f t="shared" si="47"/>
        <v>0.1624790619765494</v>
      </c>
      <c r="O111" s="8">
        <v>586</v>
      </c>
      <c r="P111" s="9">
        <v>75</v>
      </c>
      <c r="Q111" s="20">
        <f t="shared" si="48"/>
        <v>0.12798634812286688</v>
      </c>
      <c r="R111" s="13">
        <v>767</v>
      </c>
      <c r="S111" s="9">
        <v>90</v>
      </c>
      <c r="T111" s="20">
        <f t="shared" si="49"/>
        <v>0.11734028683181226</v>
      </c>
      <c r="U111" s="22"/>
      <c r="V111" s="8">
        <v>1175</v>
      </c>
      <c r="W111" s="9">
        <v>181</v>
      </c>
      <c r="X111" s="20">
        <f t="shared" si="50"/>
        <v>0.15404255319148935</v>
      </c>
      <c r="Y111" s="8">
        <v>2102</v>
      </c>
      <c r="Z111" s="9">
        <v>201</v>
      </c>
      <c r="AA111" s="20">
        <f t="shared" si="51"/>
        <v>0.0956232159847764</v>
      </c>
      <c r="AB111" s="8">
        <v>2087</v>
      </c>
      <c r="AC111" s="9">
        <v>114</v>
      </c>
      <c r="AD111" s="20">
        <f t="shared" si="52"/>
        <v>0.05462386200287494</v>
      </c>
      <c r="AE111" s="22"/>
      <c r="AF111" s="8">
        <v>1245</v>
      </c>
      <c r="AG111" s="9">
        <v>41</v>
      </c>
      <c r="AH111" s="20">
        <f t="shared" si="53"/>
        <v>0.03293172690763052</v>
      </c>
      <c r="AI111" s="8">
        <v>443</v>
      </c>
      <c r="AJ111" s="9">
        <v>8</v>
      </c>
      <c r="AK111" s="20">
        <f t="shared" si="54"/>
        <v>0.01805869074492099</v>
      </c>
      <c r="AL111" s="22"/>
      <c r="AM111" s="8">
        <f t="shared" si="55"/>
        <v>1820</v>
      </c>
      <c r="AN111" s="9">
        <f t="shared" si="56"/>
        <v>318</v>
      </c>
      <c r="AO111" s="20">
        <f t="shared" si="57"/>
        <v>0.17472527472527472</v>
      </c>
      <c r="AP111" s="13">
        <f t="shared" si="58"/>
        <v>7819</v>
      </c>
      <c r="AQ111" s="13">
        <f t="shared" si="59"/>
        <v>635</v>
      </c>
      <c r="AR111" s="20">
        <f t="shared" si="60"/>
        <v>0.08121243125719402</v>
      </c>
      <c r="AS111" s="13">
        <f t="shared" si="61"/>
        <v>1942</v>
      </c>
      <c r="AT111" s="13">
        <f t="shared" si="62"/>
        <v>271</v>
      </c>
      <c r="AU111" s="20">
        <f t="shared" si="63"/>
        <v>0.13954685890834193</v>
      </c>
      <c r="AV111" s="8">
        <f t="shared" si="64"/>
        <v>4044</v>
      </c>
      <c r="AW111" s="9">
        <f t="shared" si="65"/>
        <v>472</v>
      </c>
      <c r="AX111" s="20">
        <f t="shared" si="66"/>
        <v>0.11671612265084075</v>
      </c>
      <c r="AY111" s="8">
        <f t="shared" si="67"/>
        <v>3775</v>
      </c>
      <c r="AZ111" s="9">
        <f t="shared" si="68"/>
        <v>163</v>
      </c>
      <c r="BA111" s="20">
        <f t="shared" si="69"/>
        <v>0.043178807947019865</v>
      </c>
      <c r="BB111" s="47">
        <f t="shared" si="70"/>
        <v>1183</v>
      </c>
      <c r="BC111" s="47">
        <f t="shared" si="71"/>
        <v>172</v>
      </c>
      <c r="BD111" s="20">
        <f t="shared" si="72"/>
        <v>0.14539306846999156</v>
      </c>
      <c r="BE111" s="47">
        <f t="shared" si="73"/>
        <v>7052</v>
      </c>
      <c r="BF111" s="47">
        <f t="shared" si="74"/>
        <v>545</v>
      </c>
      <c r="BG111" s="20">
        <f t="shared" si="75"/>
        <v>0.07728304027226318</v>
      </c>
      <c r="BH111" s="19">
        <f t="shared" si="76"/>
        <v>2587</v>
      </c>
      <c r="BI111" s="19">
        <f t="shared" si="77"/>
        <v>408</v>
      </c>
      <c r="BJ111" s="20">
        <f t="shared" si="78"/>
        <v>0.15771163509856978</v>
      </c>
      <c r="BK111" s="19">
        <f t="shared" si="79"/>
        <v>3277</v>
      </c>
      <c r="BL111" s="19">
        <f t="shared" si="80"/>
        <v>382</v>
      </c>
      <c r="BM111" s="20">
        <f t="shared" si="81"/>
        <v>0.11657003356728715</v>
      </c>
      <c r="BN111" s="20">
        <f t="shared" si="41"/>
        <v>0.043178807947019865</v>
      </c>
      <c r="BO111" s="20">
        <f t="shared" si="42"/>
        <v>0.09886917730054985</v>
      </c>
      <c r="BP111" s="16"/>
    </row>
    <row r="112" spans="2:68" ht="12">
      <c r="B112" s="27" t="s">
        <v>359</v>
      </c>
      <c r="C112" s="31">
        <v>24043</v>
      </c>
      <c r="D112" s="6" t="s">
        <v>128</v>
      </c>
      <c r="E112" s="19">
        <f t="shared" si="43"/>
        <v>9839</v>
      </c>
      <c r="F112" s="19">
        <f t="shared" si="44"/>
        <v>678</v>
      </c>
      <c r="G112" s="20">
        <f t="shared" si="45"/>
        <v>0.0689094420164651</v>
      </c>
      <c r="H112" s="20"/>
      <c r="I112" s="7">
        <v>667</v>
      </c>
      <c r="J112" s="7">
        <v>100</v>
      </c>
      <c r="K112" s="20">
        <f t="shared" si="46"/>
        <v>0.14992503748125938</v>
      </c>
      <c r="L112" s="8">
        <v>723</v>
      </c>
      <c r="M112" s="9">
        <v>92</v>
      </c>
      <c r="N112" s="20">
        <f t="shared" si="47"/>
        <v>0.1272475795297372</v>
      </c>
      <c r="O112" s="8">
        <v>726</v>
      </c>
      <c r="P112" s="9">
        <v>76</v>
      </c>
      <c r="Q112" s="20">
        <f t="shared" si="48"/>
        <v>0.1046831955922865</v>
      </c>
      <c r="R112" s="13">
        <v>778</v>
      </c>
      <c r="S112" s="9">
        <v>60</v>
      </c>
      <c r="T112" s="20">
        <f t="shared" si="49"/>
        <v>0.07712082262210797</v>
      </c>
      <c r="U112" s="22"/>
      <c r="V112" s="8">
        <v>1032</v>
      </c>
      <c r="W112" s="9">
        <v>105</v>
      </c>
      <c r="X112" s="20">
        <f t="shared" si="50"/>
        <v>0.10174418604651163</v>
      </c>
      <c r="Y112" s="8">
        <v>2192</v>
      </c>
      <c r="Z112" s="9">
        <v>153</v>
      </c>
      <c r="AA112" s="20">
        <f t="shared" si="51"/>
        <v>0.0697992700729927</v>
      </c>
      <c r="AB112" s="8">
        <v>1984</v>
      </c>
      <c r="AC112" s="9">
        <v>70</v>
      </c>
      <c r="AD112" s="20">
        <f t="shared" si="52"/>
        <v>0.03528225806451613</v>
      </c>
      <c r="AE112" s="22"/>
      <c r="AF112" s="8">
        <v>1202</v>
      </c>
      <c r="AG112" s="9">
        <v>20</v>
      </c>
      <c r="AH112" s="20">
        <f t="shared" si="53"/>
        <v>0.016638935108153077</v>
      </c>
      <c r="AI112" s="8">
        <v>535</v>
      </c>
      <c r="AJ112" s="9">
        <v>2</v>
      </c>
      <c r="AK112" s="20">
        <f t="shared" si="54"/>
        <v>0.003738317757009346</v>
      </c>
      <c r="AL112" s="22"/>
      <c r="AM112" s="8">
        <f t="shared" si="55"/>
        <v>2116</v>
      </c>
      <c r="AN112" s="9">
        <f t="shared" si="56"/>
        <v>268</v>
      </c>
      <c r="AO112" s="20">
        <f t="shared" si="57"/>
        <v>0.1266540642722117</v>
      </c>
      <c r="AP112" s="13">
        <f t="shared" si="58"/>
        <v>7723</v>
      </c>
      <c r="AQ112" s="13">
        <f t="shared" si="59"/>
        <v>410</v>
      </c>
      <c r="AR112" s="20">
        <f t="shared" si="60"/>
        <v>0.05308817816910527</v>
      </c>
      <c r="AS112" s="13">
        <f t="shared" si="61"/>
        <v>1810</v>
      </c>
      <c r="AT112" s="13">
        <f t="shared" si="62"/>
        <v>165</v>
      </c>
      <c r="AU112" s="20">
        <f t="shared" si="63"/>
        <v>0.09116022099447514</v>
      </c>
      <c r="AV112" s="8">
        <f t="shared" si="64"/>
        <v>4002</v>
      </c>
      <c r="AW112" s="9">
        <f t="shared" si="65"/>
        <v>318</v>
      </c>
      <c r="AX112" s="20">
        <f t="shared" si="66"/>
        <v>0.07946026986506746</v>
      </c>
      <c r="AY112" s="8">
        <f t="shared" si="67"/>
        <v>3721</v>
      </c>
      <c r="AZ112" s="9">
        <f t="shared" si="68"/>
        <v>92</v>
      </c>
      <c r="BA112" s="20">
        <f t="shared" si="69"/>
        <v>0.02472453641494222</v>
      </c>
      <c r="BB112" s="47">
        <f t="shared" si="70"/>
        <v>1449</v>
      </c>
      <c r="BC112" s="47">
        <f t="shared" si="71"/>
        <v>168</v>
      </c>
      <c r="BD112" s="20">
        <f t="shared" si="72"/>
        <v>0.11594202898550725</v>
      </c>
      <c r="BE112" s="47">
        <f t="shared" si="73"/>
        <v>6945</v>
      </c>
      <c r="BF112" s="47">
        <f t="shared" si="74"/>
        <v>350</v>
      </c>
      <c r="BG112" s="20">
        <f t="shared" si="75"/>
        <v>0.0503959683225342</v>
      </c>
      <c r="BH112" s="19">
        <f t="shared" si="76"/>
        <v>2894</v>
      </c>
      <c r="BI112" s="19">
        <f t="shared" si="77"/>
        <v>328</v>
      </c>
      <c r="BJ112" s="20">
        <f t="shared" si="78"/>
        <v>0.11333794056668971</v>
      </c>
      <c r="BK112" s="19">
        <f t="shared" si="79"/>
        <v>3224</v>
      </c>
      <c r="BL112" s="19">
        <f t="shared" si="80"/>
        <v>258</v>
      </c>
      <c r="BM112" s="20">
        <f t="shared" si="81"/>
        <v>0.08002481389578164</v>
      </c>
      <c r="BN112" s="20">
        <f t="shared" si="41"/>
        <v>0.02472453641494222</v>
      </c>
      <c r="BO112" s="20">
        <f t="shared" si="42"/>
        <v>0.0689094420164651</v>
      </c>
      <c r="BP112" s="16"/>
    </row>
    <row r="113" spans="2:68" ht="12">
      <c r="B113" s="27" t="s">
        <v>360</v>
      </c>
      <c r="C113" s="31">
        <v>36006</v>
      </c>
      <c r="D113" s="6" t="s">
        <v>129</v>
      </c>
      <c r="E113" s="19">
        <f t="shared" si="43"/>
        <v>10048</v>
      </c>
      <c r="F113" s="19">
        <f t="shared" si="44"/>
        <v>438</v>
      </c>
      <c r="G113" s="20">
        <f t="shared" si="45"/>
        <v>0.04359076433121019</v>
      </c>
      <c r="H113" s="20"/>
      <c r="I113" s="7">
        <v>655</v>
      </c>
      <c r="J113" s="7">
        <v>47</v>
      </c>
      <c r="K113" s="20">
        <f t="shared" si="46"/>
        <v>0.0717557251908397</v>
      </c>
      <c r="L113" s="8">
        <v>666</v>
      </c>
      <c r="M113" s="9">
        <v>34</v>
      </c>
      <c r="N113" s="20">
        <f t="shared" si="47"/>
        <v>0.05105105105105105</v>
      </c>
      <c r="O113" s="8">
        <v>688</v>
      </c>
      <c r="P113" s="9">
        <v>39</v>
      </c>
      <c r="Q113" s="20">
        <f t="shared" si="48"/>
        <v>0.056686046511627904</v>
      </c>
      <c r="R113" s="13">
        <v>925</v>
      </c>
      <c r="S113" s="9">
        <v>59</v>
      </c>
      <c r="T113" s="20">
        <f t="shared" si="49"/>
        <v>0.06378378378378378</v>
      </c>
      <c r="U113" s="22"/>
      <c r="V113" s="8">
        <v>1130</v>
      </c>
      <c r="W113" s="9">
        <v>93</v>
      </c>
      <c r="X113" s="20">
        <f t="shared" si="50"/>
        <v>0.08230088495575222</v>
      </c>
      <c r="Y113" s="8">
        <v>2183</v>
      </c>
      <c r="Z113" s="9">
        <v>102</v>
      </c>
      <c r="AA113" s="20">
        <f t="shared" si="51"/>
        <v>0.0467246907924874</v>
      </c>
      <c r="AB113" s="8">
        <v>1930</v>
      </c>
      <c r="AC113" s="9">
        <v>47</v>
      </c>
      <c r="AD113" s="20">
        <f t="shared" si="52"/>
        <v>0.024352331606217616</v>
      </c>
      <c r="AE113" s="22"/>
      <c r="AF113" s="8">
        <v>1289</v>
      </c>
      <c r="AG113" s="9">
        <v>17</v>
      </c>
      <c r="AH113" s="20">
        <f t="shared" si="53"/>
        <v>0.013188518231186967</v>
      </c>
      <c r="AI113" s="8">
        <v>582</v>
      </c>
      <c r="AJ113" s="9"/>
      <c r="AK113" s="20">
        <f t="shared" si="54"/>
        <v>0</v>
      </c>
      <c r="AL113" s="22"/>
      <c r="AM113" s="8">
        <f t="shared" si="55"/>
        <v>2009</v>
      </c>
      <c r="AN113" s="9">
        <f t="shared" si="56"/>
        <v>120</v>
      </c>
      <c r="AO113" s="20">
        <f t="shared" si="57"/>
        <v>0.05973120955699353</v>
      </c>
      <c r="AP113" s="13">
        <f t="shared" si="58"/>
        <v>8039</v>
      </c>
      <c r="AQ113" s="13">
        <f t="shared" si="59"/>
        <v>318</v>
      </c>
      <c r="AR113" s="20">
        <f t="shared" si="60"/>
        <v>0.03955715885060331</v>
      </c>
      <c r="AS113" s="13">
        <f t="shared" si="61"/>
        <v>2055</v>
      </c>
      <c r="AT113" s="13">
        <f t="shared" si="62"/>
        <v>152</v>
      </c>
      <c r="AU113" s="20">
        <f t="shared" si="63"/>
        <v>0.07396593673965937</v>
      </c>
      <c r="AV113" s="8">
        <f t="shared" si="64"/>
        <v>4238</v>
      </c>
      <c r="AW113" s="9">
        <f t="shared" si="65"/>
        <v>254</v>
      </c>
      <c r="AX113" s="20">
        <f t="shared" si="66"/>
        <v>0.059933931099575274</v>
      </c>
      <c r="AY113" s="8">
        <f t="shared" si="67"/>
        <v>3801</v>
      </c>
      <c r="AZ113" s="9">
        <f t="shared" si="68"/>
        <v>64</v>
      </c>
      <c r="BA113" s="20">
        <f t="shared" si="69"/>
        <v>0.016837674296237833</v>
      </c>
      <c r="BB113" s="47">
        <f t="shared" si="70"/>
        <v>1354</v>
      </c>
      <c r="BC113" s="47">
        <f t="shared" si="71"/>
        <v>73</v>
      </c>
      <c r="BD113" s="20">
        <f t="shared" si="72"/>
        <v>0.05391432791728213</v>
      </c>
      <c r="BE113" s="47">
        <f t="shared" si="73"/>
        <v>7114</v>
      </c>
      <c r="BF113" s="47">
        <f t="shared" si="74"/>
        <v>259</v>
      </c>
      <c r="BG113" s="20">
        <f t="shared" si="75"/>
        <v>0.036407084621872365</v>
      </c>
      <c r="BH113" s="19">
        <f t="shared" si="76"/>
        <v>2934</v>
      </c>
      <c r="BI113" s="19">
        <f t="shared" si="77"/>
        <v>179</v>
      </c>
      <c r="BJ113" s="20">
        <f t="shared" si="78"/>
        <v>0.06100886162235856</v>
      </c>
      <c r="BK113" s="19">
        <f t="shared" si="79"/>
        <v>3313</v>
      </c>
      <c r="BL113" s="19">
        <f t="shared" si="80"/>
        <v>195</v>
      </c>
      <c r="BM113" s="20">
        <f t="shared" si="81"/>
        <v>0.058859040144883794</v>
      </c>
      <c r="BN113" s="20">
        <f t="shared" si="41"/>
        <v>0.016837674296237833</v>
      </c>
      <c r="BO113" s="20">
        <f t="shared" si="42"/>
        <v>0.04359076433121019</v>
      </c>
      <c r="BP113" s="16"/>
    </row>
    <row r="114" spans="2:68" ht="12">
      <c r="B114" s="27" t="s">
        <v>358</v>
      </c>
      <c r="C114" s="31">
        <v>13014</v>
      </c>
      <c r="D114" s="6" t="s">
        <v>130</v>
      </c>
      <c r="E114" s="19">
        <f t="shared" si="43"/>
        <v>20531</v>
      </c>
      <c r="F114" s="19">
        <f t="shared" si="44"/>
        <v>7826</v>
      </c>
      <c r="G114" s="20">
        <f t="shared" si="45"/>
        <v>0.38117967950903514</v>
      </c>
      <c r="H114" s="20"/>
      <c r="I114" s="7">
        <v>1337</v>
      </c>
      <c r="J114" s="7">
        <v>671</v>
      </c>
      <c r="K114" s="20">
        <f t="shared" si="46"/>
        <v>0.5018698578908003</v>
      </c>
      <c r="L114" s="8">
        <v>1229</v>
      </c>
      <c r="M114" s="9">
        <v>613</v>
      </c>
      <c r="N114" s="20">
        <f t="shared" si="47"/>
        <v>0.49877949552481693</v>
      </c>
      <c r="O114" s="8">
        <v>1433</v>
      </c>
      <c r="P114" s="9">
        <v>618</v>
      </c>
      <c r="Q114" s="20">
        <f t="shared" si="48"/>
        <v>0.43126308443824146</v>
      </c>
      <c r="R114" s="13">
        <v>1961</v>
      </c>
      <c r="S114" s="9">
        <v>758</v>
      </c>
      <c r="T114" s="20">
        <f t="shared" si="49"/>
        <v>0.38653748087710355</v>
      </c>
      <c r="U114" s="22"/>
      <c r="V114" s="8">
        <v>2466</v>
      </c>
      <c r="W114" s="9">
        <v>1025</v>
      </c>
      <c r="X114" s="20">
        <f t="shared" si="50"/>
        <v>0.41565287915652877</v>
      </c>
      <c r="Y114" s="8">
        <v>4434</v>
      </c>
      <c r="Z114" s="9">
        <v>1808</v>
      </c>
      <c r="AA114" s="20">
        <f t="shared" si="51"/>
        <v>0.40775823184483534</v>
      </c>
      <c r="AB114" s="8">
        <v>4265</v>
      </c>
      <c r="AC114" s="9">
        <v>1389</v>
      </c>
      <c r="AD114" s="20">
        <f t="shared" si="52"/>
        <v>0.3256740914419695</v>
      </c>
      <c r="AE114" s="22"/>
      <c r="AF114" s="8">
        <v>2646</v>
      </c>
      <c r="AG114" s="9">
        <v>824</v>
      </c>
      <c r="AH114" s="20">
        <f t="shared" si="53"/>
        <v>0.31141345427059713</v>
      </c>
      <c r="AI114" s="8">
        <v>760</v>
      </c>
      <c r="AJ114" s="9">
        <v>120</v>
      </c>
      <c r="AK114" s="20">
        <f t="shared" si="54"/>
        <v>0.15789473684210525</v>
      </c>
      <c r="AL114" s="22"/>
      <c r="AM114" s="8">
        <f t="shared" si="55"/>
        <v>3999</v>
      </c>
      <c r="AN114" s="9">
        <f t="shared" si="56"/>
        <v>1902</v>
      </c>
      <c r="AO114" s="20">
        <f t="shared" si="57"/>
        <v>0.47561890472618157</v>
      </c>
      <c r="AP114" s="13">
        <f t="shared" si="58"/>
        <v>16532</v>
      </c>
      <c r="AQ114" s="13">
        <f t="shared" si="59"/>
        <v>5924</v>
      </c>
      <c r="AR114" s="20">
        <f t="shared" si="60"/>
        <v>0.35833534962496977</v>
      </c>
      <c r="AS114" s="13">
        <f t="shared" si="61"/>
        <v>4427</v>
      </c>
      <c r="AT114" s="13">
        <f t="shared" si="62"/>
        <v>1783</v>
      </c>
      <c r="AU114" s="20">
        <f t="shared" si="63"/>
        <v>0.4027558165800768</v>
      </c>
      <c r="AV114" s="8">
        <f t="shared" si="64"/>
        <v>8861</v>
      </c>
      <c r="AW114" s="9">
        <f t="shared" si="65"/>
        <v>3591</v>
      </c>
      <c r="AX114" s="20">
        <f t="shared" si="66"/>
        <v>0.4052590001128541</v>
      </c>
      <c r="AY114" s="8">
        <f t="shared" si="67"/>
        <v>7671</v>
      </c>
      <c r="AZ114" s="9">
        <f t="shared" si="68"/>
        <v>2333</v>
      </c>
      <c r="BA114" s="20">
        <f t="shared" si="69"/>
        <v>0.3041324468778516</v>
      </c>
      <c r="BB114" s="47">
        <f t="shared" si="70"/>
        <v>2662</v>
      </c>
      <c r="BC114" s="47">
        <f t="shared" si="71"/>
        <v>1231</v>
      </c>
      <c r="BD114" s="20">
        <f t="shared" si="72"/>
        <v>0.4624342599549211</v>
      </c>
      <c r="BE114" s="47">
        <f t="shared" si="73"/>
        <v>14571</v>
      </c>
      <c r="BF114" s="47">
        <f t="shared" si="74"/>
        <v>5166</v>
      </c>
      <c r="BG114" s="20">
        <f t="shared" si="75"/>
        <v>0.35453983940704137</v>
      </c>
      <c r="BH114" s="19">
        <f t="shared" si="76"/>
        <v>5960</v>
      </c>
      <c r="BI114" s="19">
        <f t="shared" si="77"/>
        <v>2660</v>
      </c>
      <c r="BJ114" s="20">
        <f t="shared" si="78"/>
        <v>0.4463087248322148</v>
      </c>
      <c r="BK114" s="19">
        <f t="shared" si="79"/>
        <v>6900</v>
      </c>
      <c r="BL114" s="19">
        <f t="shared" si="80"/>
        <v>2833</v>
      </c>
      <c r="BM114" s="20">
        <f t="shared" si="81"/>
        <v>0.41057971014492756</v>
      </c>
      <c r="BN114" s="20">
        <f t="shared" si="41"/>
        <v>0.3041324468778516</v>
      </c>
      <c r="BO114" s="20">
        <f t="shared" si="42"/>
        <v>0.38117967950903514</v>
      </c>
      <c r="BP114" s="16"/>
    </row>
    <row r="115" spans="2:68" ht="12">
      <c r="B115" s="27" t="s">
        <v>361</v>
      </c>
      <c r="C115" s="31">
        <v>45062</v>
      </c>
      <c r="D115" s="6" t="s">
        <v>131</v>
      </c>
      <c r="E115" s="19">
        <f t="shared" si="43"/>
        <v>2085</v>
      </c>
      <c r="F115" s="19">
        <f t="shared" si="44"/>
        <v>69</v>
      </c>
      <c r="G115" s="20">
        <f t="shared" si="45"/>
        <v>0.033093525179856115</v>
      </c>
      <c r="H115" s="20"/>
      <c r="I115" s="7">
        <v>121</v>
      </c>
      <c r="J115" s="7">
        <v>9</v>
      </c>
      <c r="K115" s="20">
        <f t="shared" si="46"/>
        <v>0.0743801652892562</v>
      </c>
      <c r="L115" s="8">
        <v>136</v>
      </c>
      <c r="M115" s="9">
        <v>13</v>
      </c>
      <c r="N115" s="20">
        <f t="shared" si="47"/>
        <v>0.09558823529411764</v>
      </c>
      <c r="O115" s="8">
        <v>163</v>
      </c>
      <c r="P115" s="9">
        <v>9</v>
      </c>
      <c r="Q115" s="20">
        <f t="shared" si="48"/>
        <v>0.05521472392638037</v>
      </c>
      <c r="R115" s="13">
        <v>139</v>
      </c>
      <c r="S115" s="9">
        <v>7</v>
      </c>
      <c r="T115" s="20">
        <f t="shared" si="49"/>
        <v>0.050359712230215826</v>
      </c>
      <c r="U115" s="22"/>
      <c r="V115" s="8">
        <v>167</v>
      </c>
      <c r="W115" s="9">
        <v>9</v>
      </c>
      <c r="X115" s="20">
        <f t="shared" si="50"/>
        <v>0.05389221556886228</v>
      </c>
      <c r="Y115" s="8">
        <v>452</v>
      </c>
      <c r="Z115" s="9">
        <v>11</v>
      </c>
      <c r="AA115" s="20">
        <f t="shared" si="51"/>
        <v>0.024336283185840708</v>
      </c>
      <c r="AB115" s="8">
        <v>381</v>
      </c>
      <c r="AC115" s="9">
        <v>7</v>
      </c>
      <c r="AD115" s="20">
        <f t="shared" si="52"/>
        <v>0.01837270341207349</v>
      </c>
      <c r="AE115" s="22"/>
      <c r="AF115" s="8">
        <v>309</v>
      </c>
      <c r="AG115" s="9">
        <v>2</v>
      </c>
      <c r="AH115" s="20">
        <f t="shared" si="53"/>
        <v>0.006472491909385114</v>
      </c>
      <c r="AI115" s="8">
        <v>217</v>
      </c>
      <c r="AJ115" s="9">
        <v>2</v>
      </c>
      <c r="AK115" s="20">
        <f t="shared" si="54"/>
        <v>0.009216589861751152</v>
      </c>
      <c r="AL115" s="22"/>
      <c r="AM115" s="8">
        <f t="shared" si="55"/>
        <v>420</v>
      </c>
      <c r="AN115" s="9">
        <f t="shared" si="56"/>
        <v>31</v>
      </c>
      <c r="AO115" s="20">
        <f t="shared" si="57"/>
        <v>0.07380952380952381</v>
      </c>
      <c r="AP115" s="13">
        <f t="shared" si="58"/>
        <v>1665</v>
      </c>
      <c r="AQ115" s="13">
        <f t="shared" si="59"/>
        <v>38</v>
      </c>
      <c r="AR115" s="20">
        <f t="shared" si="60"/>
        <v>0.022822822822822823</v>
      </c>
      <c r="AS115" s="13">
        <f t="shared" si="61"/>
        <v>306</v>
      </c>
      <c r="AT115" s="13">
        <f t="shared" si="62"/>
        <v>16</v>
      </c>
      <c r="AU115" s="20">
        <f t="shared" si="63"/>
        <v>0.05228758169934641</v>
      </c>
      <c r="AV115" s="8">
        <f t="shared" si="64"/>
        <v>758</v>
      </c>
      <c r="AW115" s="9">
        <f t="shared" si="65"/>
        <v>27</v>
      </c>
      <c r="AX115" s="20">
        <f t="shared" si="66"/>
        <v>0.03562005277044855</v>
      </c>
      <c r="AY115" s="8">
        <f t="shared" si="67"/>
        <v>907</v>
      </c>
      <c r="AZ115" s="9">
        <f t="shared" si="68"/>
        <v>11</v>
      </c>
      <c r="BA115" s="20">
        <f t="shared" si="69"/>
        <v>0.012127894156560088</v>
      </c>
      <c r="BB115" s="47">
        <f t="shared" si="70"/>
        <v>299</v>
      </c>
      <c r="BC115" s="47">
        <f t="shared" si="71"/>
        <v>22</v>
      </c>
      <c r="BD115" s="20">
        <f t="shared" si="72"/>
        <v>0.07357859531772576</v>
      </c>
      <c r="BE115" s="47">
        <f t="shared" si="73"/>
        <v>1526</v>
      </c>
      <c r="BF115" s="47">
        <f t="shared" si="74"/>
        <v>31</v>
      </c>
      <c r="BG115" s="20">
        <f t="shared" si="75"/>
        <v>0.020314547837483616</v>
      </c>
      <c r="BH115" s="19">
        <f t="shared" si="76"/>
        <v>559</v>
      </c>
      <c r="BI115" s="19">
        <f t="shared" si="77"/>
        <v>38</v>
      </c>
      <c r="BJ115" s="20">
        <f t="shared" si="78"/>
        <v>0.06797853309481217</v>
      </c>
      <c r="BK115" s="19">
        <f t="shared" si="79"/>
        <v>619</v>
      </c>
      <c r="BL115" s="19">
        <f t="shared" si="80"/>
        <v>20</v>
      </c>
      <c r="BM115" s="20">
        <f t="shared" si="81"/>
        <v>0.03231017770597738</v>
      </c>
      <c r="BN115" s="20">
        <f t="shared" si="41"/>
        <v>0.012127894156560088</v>
      </c>
      <c r="BO115" s="20">
        <f t="shared" si="42"/>
        <v>0.033093525179856115</v>
      </c>
      <c r="BP115" s="16"/>
    </row>
    <row r="116" spans="2:68" ht="12">
      <c r="B116" s="27" t="s">
        <v>362</v>
      </c>
      <c r="C116" s="31">
        <v>72039</v>
      </c>
      <c r="D116" s="6" t="s">
        <v>132</v>
      </c>
      <c r="E116" s="19">
        <f t="shared" si="43"/>
        <v>30573</v>
      </c>
      <c r="F116" s="19">
        <f t="shared" si="44"/>
        <v>13016</v>
      </c>
      <c r="G116" s="20">
        <f t="shared" si="45"/>
        <v>0.4257351257645635</v>
      </c>
      <c r="H116" s="20"/>
      <c r="I116" s="7">
        <v>2114</v>
      </c>
      <c r="J116" s="7">
        <v>1302</v>
      </c>
      <c r="K116" s="20">
        <f t="shared" si="46"/>
        <v>0.6158940397350994</v>
      </c>
      <c r="L116" s="8">
        <v>1966</v>
      </c>
      <c r="M116" s="9">
        <v>1217</v>
      </c>
      <c r="N116" s="20">
        <f t="shared" si="47"/>
        <v>0.6190233977619533</v>
      </c>
      <c r="O116" s="8">
        <v>1985</v>
      </c>
      <c r="P116" s="9">
        <v>1065</v>
      </c>
      <c r="Q116" s="20">
        <f t="shared" si="48"/>
        <v>0.5365239294710328</v>
      </c>
      <c r="R116" s="13">
        <v>2908</v>
      </c>
      <c r="S116" s="9">
        <v>1440</v>
      </c>
      <c r="T116" s="20">
        <f t="shared" si="49"/>
        <v>0.4951856946354883</v>
      </c>
      <c r="U116" s="22"/>
      <c r="V116" s="8">
        <v>4189</v>
      </c>
      <c r="W116" s="9">
        <v>2257</v>
      </c>
      <c r="X116" s="20">
        <f t="shared" si="50"/>
        <v>0.538792074480783</v>
      </c>
      <c r="Y116" s="8">
        <v>6256</v>
      </c>
      <c r="Z116" s="9">
        <v>2697</v>
      </c>
      <c r="AA116" s="20">
        <f t="shared" si="51"/>
        <v>0.4311061381074169</v>
      </c>
      <c r="AB116" s="8">
        <v>6607</v>
      </c>
      <c r="AC116" s="9">
        <v>2111</v>
      </c>
      <c r="AD116" s="20">
        <f t="shared" si="52"/>
        <v>0.31950961101861663</v>
      </c>
      <c r="AE116" s="22"/>
      <c r="AF116" s="8">
        <v>3477</v>
      </c>
      <c r="AG116" s="9">
        <v>719</v>
      </c>
      <c r="AH116" s="20">
        <f t="shared" si="53"/>
        <v>0.20678746045441473</v>
      </c>
      <c r="AI116" s="8">
        <v>1071</v>
      </c>
      <c r="AJ116" s="9">
        <v>208</v>
      </c>
      <c r="AK116" s="20">
        <f t="shared" si="54"/>
        <v>0.1942110177404295</v>
      </c>
      <c r="AL116" s="22"/>
      <c r="AM116" s="8">
        <f t="shared" si="55"/>
        <v>6065</v>
      </c>
      <c r="AN116" s="9">
        <f t="shared" si="56"/>
        <v>3584</v>
      </c>
      <c r="AO116" s="20">
        <f t="shared" si="57"/>
        <v>0.590931574608409</v>
      </c>
      <c r="AP116" s="13">
        <f t="shared" si="58"/>
        <v>24508</v>
      </c>
      <c r="AQ116" s="13">
        <f t="shared" si="59"/>
        <v>9432</v>
      </c>
      <c r="AR116" s="20">
        <f t="shared" si="60"/>
        <v>0.38485392524889833</v>
      </c>
      <c r="AS116" s="13">
        <f t="shared" si="61"/>
        <v>7097</v>
      </c>
      <c r="AT116" s="13">
        <f t="shared" si="62"/>
        <v>3697</v>
      </c>
      <c r="AU116" s="20">
        <f t="shared" si="63"/>
        <v>0.5209243342257291</v>
      </c>
      <c r="AV116" s="8">
        <f t="shared" si="64"/>
        <v>13353</v>
      </c>
      <c r="AW116" s="9">
        <f t="shared" si="65"/>
        <v>6394</v>
      </c>
      <c r="AX116" s="20">
        <f t="shared" si="66"/>
        <v>0.47884370553433686</v>
      </c>
      <c r="AY116" s="8">
        <f t="shared" si="67"/>
        <v>11155</v>
      </c>
      <c r="AZ116" s="9">
        <f t="shared" si="68"/>
        <v>3038</v>
      </c>
      <c r="BA116" s="20">
        <f t="shared" si="69"/>
        <v>0.2723442402510085</v>
      </c>
      <c r="BB116" s="47">
        <f t="shared" si="70"/>
        <v>3951</v>
      </c>
      <c r="BC116" s="47">
        <f t="shared" si="71"/>
        <v>2282</v>
      </c>
      <c r="BD116" s="20">
        <f t="shared" si="72"/>
        <v>0.577575297393065</v>
      </c>
      <c r="BE116" s="47">
        <f t="shared" si="73"/>
        <v>21600</v>
      </c>
      <c r="BF116" s="47">
        <f t="shared" si="74"/>
        <v>7992</v>
      </c>
      <c r="BG116" s="20">
        <f t="shared" si="75"/>
        <v>0.37</v>
      </c>
      <c r="BH116" s="19">
        <f t="shared" si="76"/>
        <v>8973</v>
      </c>
      <c r="BI116" s="19">
        <f t="shared" si="77"/>
        <v>5024</v>
      </c>
      <c r="BJ116" s="20">
        <f t="shared" si="78"/>
        <v>0.559901928006241</v>
      </c>
      <c r="BK116" s="19">
        <f t="shared" si="79"/>
        <v>10445</v>
      </c>
      <c r="BL116" s="19">
        <f t="shared" si="80"/>
        <v>4954</v>
      </c>
      <c r="BM116" s="20">
        <f t="shared" si="81"/>
        <v>0.4742939205361417</v>
      </c>
      <c r="BN116" s="20">
        <f t="shared" si="41"/>
        <v>0.2723442402510085</v>
      </c>
      <c r="BO116" s="20">
        <f t="shared" si="42"/>
        <v>0.4257351257645635</v>
      </c>
      <c r="BP116" s="16"/>
    </row>
    <row r="117" spans="2:68" ht="12">
      <c r="B117" s="27" t="s">
        <v>360</v>
      </c>
      <c r="C117" s="31">
        <v>32006</v>
      </c>
      <c r="D117" s="6" t="s">
        <v>133</v>
      </c>
      <c r="E117" s="19">
        <f t="shared" si="43"/>
        <v>9881</v>
      </c>
      <c r="F117" s="19">
        <f t="shared" si="44"/>
        <v>411</v>
      </c>
      <c r="G117" s="20">
        <f t="shared" si="45"/>
        <v>0.041594980265155346</v>
      </c>
      <c r="H117" s="20"/>
      <c r="I117" s="7">
        <v>758</v>
      </c>
      <c r="J117" s="7">
        <v>62</v>
      </c>
      <c r="K117" s="20">
        <f t="shared" si="46"/>
        <v>0.08179419525065963</v>
      </c>
      <c r="L117" s="8">
        <v>626</v>
      </c>
      <c r="M117" s="9">
        <v>60</v>
      </c>
      <c r="N117" s="20">
        <f t="shared" si="47"/>
        <v>0.09584664536741214</v>
      </c>
      <c r="O117" s="8">
        <v>680</v>
      </c>
      <c r="P117" s="9">
        <v>34</v>
      </c>
      <c r="Q117" s="20">
        <f t="shared" si="48"/>
        <v>0.05</v>
      </c>
      <c r="R117" s="13">
        <v>851</v>
      </c>
      <c r="S117" s="9">
        <v>36</v>
      </c>
      <c r="T117" s="20">
        <f t="shared" si="49"/>
        <v>0.04230317273795535</v>
      </c>
      <c r="U117" s="22"/>
      <c r="V117" s="8">
        <v>1358</v>
      </c>
      <c r="W117" s="9">
        <v>81</v>
      </c>
      <c r="X117" s="20">
        <f t="shared" si="50"/>
        <v>0.05964653902798233</v>
      </c>
      <c r="Y117" s="8">
        <v>2061</v>
      </c>
      <c r="Z117" s="9">
        <v>92</v>
      </c>
      <c r="AA117" s="20">
        <f t="shared" si="51"/>
        <v>0.044638524987869965</v>
      </c>
      <c r="AB117" s="8">
        <v>1754</v>
      </c>
      <c r="AC117" s="9">
        <v>36</v>
      </c>
      <c r="AD117" s="20">
        <f t="shared" si="52"/>
        <v>0.020524515393386546</v>
      </c>
      <c r="AE117" s="22"/>
      <c r="AF117" s="8">
        <v>1175</v>
      </c>
      <c r="AG117" s="9">
        <v>10</v>
      </c>
      <c r="AH117" s="20">
        <f t="shared" si="53"/>
        <v>0.00851063829787234</v>
      </c>
      <c r="AI117" s="8">
        <v>618</v>
      </c>
      <c r="AJ117" s="9"/>
      <c r="AK117" s="20">
        <f t="shared" si="54"/>
        <v>0</v>
      </c>
      <c r="AL117" s="22"/>
      <c r="AM117" s="8">
        <f t="shared" si="55"/>
        <v>2064</v>
      </c>
      <c r="AN117" s="9">
        <f t="shared" si="56"/>
        <v>156</v>
      </c>
      <c r="AO117" s="20">
        <f t="shared" si="57"/>
        <v>0.0755813953488372</v>
      </c>
      <c r="AP117" s="13">
        <f t="shared" si="58"/>
        <v>7817</v>
      </c>
      <c r="AQ117" s="13">
        <f t="shared" si="59"/>
        <v>255</v>
      </c>
      <c r="AR117" s="20">
        <f t="shared" si="60"/>
        <v>0.03262121018293463</v>
      </c>
      <c r="AS117" s="13">
        <f t="shared" si="61"/>
        <v>2209</v>
      </c>
      <c r="AT117" s="13">
        <f t="shared" si="62"/>
        <v>117</v>
      </c>
      <c r="AU117" s="20">
        <f t="shared" si="63"/>
        <v>0.05296514259846084</v>
      </c>
      <c r="AV117" s="8">
        <f t="shared" si="64"/>
        <v>4270</v>
      </c>
      <c r="AW117" s="9">
        <f t="shared" si="65"/>
        <v>209</v>
      </c>
      <c r="AX117" s="20">
        <f t="shared" si="66"/>
        <v>0.048946135831381736</v>
      </c>
      <c r="AY117" s="8">
        <f t="shared" si="67"/>
        <v>3547</v>
      </c>
      <c r="AZ117" s="9">
        <f t="shared" si="68"/>
        <v>46</v>
      </c>
      <c r="BA117" s="20">
        <f t="shared" si="69"/>
        <v>0.012968705948689032</v>
      </c>
      <c r="BB117" s="47">
        <f t="shared" si="70"/>
        <v>1306</v>
      </c>
      <c r="BC117" s="47">
        <f t="shared" si="71"/>
        <v>94</v>
      </c>
      <c r="BD117" s="20">
        <f t="shared" si="72"/>
        <v>0.07197549770290965</v>
      </c>
      <c r="BE117" s="47">
        <f t="shared" si="73"/>
        <v>6966</v>
      </c>
      <c r="BF117" s="47">
        <f t="shared" si="74"/>
        <v>219</v>
      </c>
      <c r="BG117" s="20">
        <f t="shared" si="75"/>
        <v>0.031438415159345395</v>
      </c>
      <c r="BH117" s="19">
        <f t="shared" si="76"/>
        <v>2915</v>
      </c>
      <c r="BI117" s="19">
        <f t="shared" si="77"/>
        <v>192</v>
      </c>
      <c r="BJ117" s="20">
        <f t="shared" si="78"/>
        <v>0.06586620926243568</v>
      </c>
      <c r="BK117" s="19">
        <f t="shared" si="79"/>
        <v>3419</v>
      </c>
      <c r="BL117" s="19">
        <f t="shared" si="80"/>
        <v>173</v>
      </c>
      <c r="BM117" s="20">
        <f t="shared" si="81"/>
        <v>0.050599590523544895</v>
      </c>
      <c r="BN117" s="20">
        <f t="shared" si="41"/>
        <v>0.012968705948689032</v>
      </c>
      <c r="BO117" s="20">
        <f t="shared" si="42"/>
        <v>0.041594980265155346</v>
      </c>
      <c r="BP117" s="16"/>
    </row>
    <row r="118" spans="2:68" ht="12">
      <c r="B118" s="27" t="s">
        <v>358</v>
      </c>
      <c r="C118" s="31">
        <v>11021</v>
      </c>
      <c r="D118" s="6" t="s">
        <v>134</v>
      </c>
      <c r="E118" s="19">
        <f t="shared" si="43"/>
        <v>8226</v>
      </c>
      <c r="F118" s="19">
        <f t="shared" si="44"/>
        <v>747</v>
      </c>
      <c r="G118" s="20">
        <f t="shared" si="45"/>
        <v>0.09080962800875274</v>
      </c>
      <c r="H118" s="20"/>
      <c r="I118" s="7">
        <v>466</v>
      </c>
      <c r="J118" s="7">
        <v>105</v>
      </c>
      <c r="K118" s="20">
        <f t="shared" si="46"/>
        <v>0.22532188841201717</v>
      </c>
      <c r="L118" s="8">
        <v>525</v>
      </c>
      <c r="M118" s="9">
        <v>75</v>
      </c>
      <c r="N118" s="20">
        <f t="shared" si="47"/>
        <v>0.14285714285714285</v>
      </c>
      <c r="O118" s="8">
        <v>665</v>
      </c>
      <c r="P118" s="9">
        <v>79</v>
      </c>
      <c r="Q118" s="20">
        <f t="shared" si="48"/>
        <v>0.11879699248120301</v>
      </c>
      <c r="R118" s="13">
        <v>777</v>
      </c>
      <c r="S118" s="9">
        <v>72</v>
      </c>
      <c r="T118" s="20">
        <f t="shared" si="49"/>
        <v>0.09266409266409266</v>
      </c>
      <c r="U118" s="22"/>
      <c r="V118" s="8">
        <v>713</v>
      </c>
      <c r="W118" s="9">
        <v>113</v>
      </c>
      <c r="X118" s="20">
        <f t="shared" si="50"/>
        <v>0.1584852734922861</v>
      </c>
      <c r="Y118" s="8">
        <v>1479</v>
      </c>
      <c r="Z118" s="9">
        <v>158</v>
      </c>
      <c r="AA118" s="20">
        <f t="shared" si="51"/>
        <v>0.1068289384719405</v>
      </c>
      <c r="AB118" s="8">
        <v>1880</v>
      </c>
      <c r="AC118" s="9">
        <v>98</v>
      </c>
      <c r="AD118" s="20">
        <f t="shared" si="52"/>
        <v>0.052127659574468084</v>
      </c>
      <c r="AE118" s="22"/>
      <c r="AF118" s="8">
        <v>1163</v>
      </c>
      <c r="AG118" s="9">
        <v>35</v>
      </c>
      <c r="AH118" s="20">
        <f t="shared" si="53"/>
        <v>0.03009458297506449</v>
      </c>
      <c r="AI118" s="8">
        <v>558</v>
      </c>
      <c r="AJ118" s="9">
        <v>12</v>
      </c>
      <c r="AK118" s="20">
        <f t="shared" si="54"/>
        <v>0.021505376344086023</v>
      </c>
      <c r="AL118" s="22"/>
      <c r="AM118" s="8">
        <f t="shared" si="55"/>
        <v>1656</v>
      </c>
      <c r="AN118" s="9">
        <f t="shared" si="56"/>
        <v>259</v>
      </c>
      <c r="AO118" s="20">
        <f t="shared" si="57"/>
        <v>0.15640096618357488</v>
      </c>
      <c r="AP118" s="13">
        <f t="shared" si="58"/>
        <v>6570</v>
      </c>
      <c r="AQ118" s="13">
        <f t="shared" si="59"/>
        <v>488</v>
      </c>
      <c r="AR118" s="20">
        <f t="shared" si="60"/>
        <v>0.07427701674277017</v>
      </c>
      <c r="AS118" s="13">
        <f t="shared" si="61"/>
        <v>1490</v>
      </c>
      <c r="AT118" s="13">
        <f t="shared" si="62"/>
        <v>185</v>
      </c>
      <c r="AU118" s="20">
        <f t="shared" si="63"/>
        <v>0.12416107382550336</v>
      </c>
      <c r="AV118" s="8">
        <f t="shared" si="64"/>
        <v>2969</v>
      </c>
      <c r="AW118" s="9">
        <f t="shared" si="65"/>
        <v>343</v>
      </c>
      <c r="AX118" s="20">
        <f t="shared" si="66"/>
        <v>0.11552711350623106</v>
      </c>
      <c r="AY118" s="8">
        <f t="shared" si="67"/>
        <v>3601</v>
      </c>
      <c r="AZ118" s="9">
        <f t="shared" si="68"/>
        <v>145</v>
      </c>
      <c r="BA118" s="20">
        <f t="shared" si="69"/>
        <v>0.04026659261316301</v>
      </c>
      <c r="BB118" s="47">
        <f t="shared" si="70"/>
        <v>1190</v>
      </c>
      <c r="BC118" s="47">
        <f t="shared" si="71"/>
        <v>154</v>
      </c>
      <c r="BD118" s="20">
        <f t="shared" si="72"/>
        <v>0.12941176470588237</v>
      </c>
      <c r="BE118" s="47">
        <f t="shared" si="73"/>
        <v>5793</v>
      </c>
      <c r="BF118" s="47">
        <f t="shared" si="74"/>
        <v>416</v>
      </c>
      <c r="BG118" s="20">
        <f t="shared" si="75"/>
        <v>0.07181080614534784</v>
      </c>
      <c r="BH118" s="19">
        <f t="shared" si="76"/>
        <v>2433</v>
      </c>
      <c r="BI118" s="19">
        <f t="shared" si="77"/>
        <v>331</v>
      </c>
      <c r="BJ118" s="20">
        <f t="shared" si="78"/>
        <v>0.13604603370324703</v>
      </c>
      <c r="BK118" s="19">
        <f t="shared" si="79"/>
        <v>2192</v>
      </c>
      <c r="BL118" s="19">
        <f t="shared" si="80"/>
        <v>271</v>
      </c>
      <c r="BM118" s="20">
        <f t="shared" si="81"/>
        <v>0.12363138686131386</v>
      </c>
      <c r="BN118" s="20">
        <f t="shared" si="41"/>
        <v>0.04026659261316301</v>
      </c>
      <c r="BO118" s="20">
        <f t="shared" si="42"/>
        <v>0.09080962800875274</v>
      </c>
      <c r="BP118" s="16"/>
    </row>
    <row r="119" spans="2:68" ht="12">
      <c r="B119" s="27" t="s">
        <v>359</v>
      </c>
      <c r="C119" s="31">
        <v>24045</v>
      </c>
      <c r="D119" s="6" t="s">
        <v>135</v>
      </c>
      <c r="E119" s="19">
        <f t="shared" si="43"/>
        <v>9623</v>
      </c>
      <c r="F119" s="19">
        <f t="shared" si="44"/>
        <v>1334</v>
      </c>
      <c r="G119" s="20">
        <f t="shared" si="45"/>
        <v>0.13862620804322975</v>
      </c>
      <c r="H119" s="20"/>
      <c r="I119" s="7">
        <v>615</v>
      </c>
      <c r="J119" s="7">
        <v>148</v>
      </c>
      <c r="K119" s="20">
        <f t="shared" si="46"/>
        <v>0.24065040650406505</v>
      </c>
      <c r="L119" s="8">
        <v>732</v>
      </c>
      <c r="M119" s="9">
        <v>155</v>
      </c>
      <c r="N119" s="20">
        <f t="shared" si="47"/>
        <v>0.21174863387978143</v>
      </c>
      <c r="O119" s="8">
        <v>682</v>
      </c>
      <c r="P119" s="9">
        <v>140</v>
      </c>
      <c r="Q119" s="20">
        <f t="shared" si="48"/>
        <v>0.20527859237536658</v>
      </c>
      <c r="R119" s="13">
        <v>788</v>
      </c>
      <c r="S119" s="9">
        <v>125</v>
      </c>
      <c r="T119" s="20">
        <f t="shared" si="49"/>
        <v>0.15862944162436549</v>
      </c>
      <c r="U119" s="22"/>
      <c r="V119" s="8">
        <v>1009</v>
      </c>
      <c r="W119" s="9">
        <v>147</v>
      </c>
      <c r="X119" s="20">
        <f t="shared" si="50"/>
        <v>0.14568880079286423</v>
      </c>
      <c r="Y119" s="8">
        <v>2103</v>
      </c>
      <c r="Z119" s="9">
        <v>318</v>
      </c>
      <c r="AA119" s="20">
        <f t="shared" si="51"/>
        <v>0.15121255349500715</v>
      </c>
      <c r="AB119" s="8">
        <v>2006</v>
      </c>
      <c r="AC119" s="9">
        <v>218</v>
      </c>
      <c r="AD119" s="20">
        <f t="shared" si="52"/>
        <v>0.10867397806580259</v>
      </c>
      <c r="AE119" s="22"/>
      <c r="AF119" s="8">
        <v>1120</v>
      </c>
      <c r="AG119" s="9">
        <v>73</v>
      </c>
      <c r="AH119" s="20">
        <f t="shared" si="53"/>
        <v>0.06517857142857143</v>
      </c>
      <c r="AI119" s="8">
        <v>568</v>
      </c>
      <c r="AJ119" s="9">
        <v>10</v>
      </c>
      <c r="AK119" s="20">
        <f t="shared" si="54"/>
        <v>0.017605633802816902</v>
      </c>
      <c r="AL119" s="22"/>
      <c r="AM119" s="8">
        <f t="shared" si="55"/>
        <v>2029</v>
      </c>
      <c r="AN119" s="9">
        <f t="shared" si="56"/>
        <v>443</v>
      </c>
      <c r="AO119" s="20">
        <f t="shared" si="57"/>
        <v>0.21833415475603746</v>
      </c>
      <c r="AP119" s="13">
        <f t="shared" si="58"/>
        <v>7594</v>
      </c>
      <c r="AQ119" s="13">
        <f t="shared" si="59"/>
        <v>891</v>
      </c>
      <c r="AR119" s="20">
        <f t="shared" si="60"/>
        <v>0.11732947063471161</v>
      </c>
      <c r="AS119" s="13">
        <f t="shared" si="61"/>
        <v>1797</v>
      </c>
      <c r="AT119" s="13">
        <f t="shared" si="62"/>
        <v>272</v>
      </c>
      <c r="AU119" s="20">
        <f t="shared" si="63"/>
        <v>0.15136338341680577</v>
      </c>
      <c r="AV119" s="8">
        <f t="shared" si="64"/>
        <v>3900</v>
      </c>
      <c r="AW119" s="9">
        <f t="shared" si="65"/>
        <v>590</v>
      </c>
      <c r="AX119" s="20">
        <f t="shared" si="66"/>
        <v>0.15128205128205127</v>
      </c>
      <c r="AY119" s="8">
        <f t="shared" si="67"/>
        <v>3694</v>
      </c>
      <c r="AZ119" s="9">
        <f t="shared" si="68"/>
        <v>301</v>
      </c>
      <c r="BA119" s="20">
        <f t="shared" si="69"/>
        <v>0.08148348673524634</v>
      </c>
      <c r="BB119" s="47">
        <f t="shared" si="70"/>
        <v>1414</v>
      </c>
      <c r="BC119" s="47">
        <f t="shared" si="71"/>
        <v>295</v>
      </c>
      <c r="BD119" s="20">
        <f t="shared" si="72"/>
        <v>0.20862800565770862</v>
      </c>
      <c r="BE119" s="47">
        <f t="shared" si="73"/>
        <v>6806</v>
      </c>
      <c r="BF119" s="47">
        <f t="shared" si="74"/>
        <v>766</v>
      </c>
      <c r="BG119" s="20">
        <f t="shared" si="75"/>
        <v>0.11254775198354393</v>
      </c>
      <c r="BH119" s="19">
        <f t="shared" si="76"/>
        <v>2817</v>
      </c>
      <c r="BI119" s="19">
        <f t="shared" si="77"/>
        <v>568</v>
      </c>
      <c r="BJ119" s="20">
        <f t="shared" si="78"/>
        <v>0.20163294284700037</v>
      </c>
      <c r="BK119" s="19">
        <f t="shared" si="79"/>
        <v>3112</v>
      </c>
      <c r="BL119" s="19">
        <f t="shared" si="80"/>
        <v>465</v>
      </c>
      <c r="BM119" s="20">
        <f t="shared" si="81"/>
        <v>0.14942159383033418</v>
      </c>
      <c r="BN119" s="20">
        <f t="shared" si="41"/>
        <v>0.08148348673524634</v>
      </c>
      <c r="BO119" s="20">
        <f t="shared" si="42"/>
        <v>0.13862620804322975</v>
      </c>
      <c r="BP119" s="16"/>
    </row>
    <row r="120" spans="2:68" ht="12">
      <c r="B120" s="27" t="s">
        <v>358</v>
      </c>
      <c r="C120" s="31">
        <v>13016</v>
      </c>
      <c r="D120" s="6" t="s">
        <v>136</v>
      </c>
      <c r="E120" s="19">
        <f t="shared" si="43"/>
        <v>10192</v>
      </c>
      <c r="F120" s="19">
        <f t="shared" si="44"/>
        <v>627</v>
      </c>
      <c r="G120" s="20">
        <f t="shared" si="45"/>
        <v>0.06151883830455259</v>
      </c>
      <c r="H120" s="20"/>
      <c r="I120" s="7">
        <v>635</v>
      </c>
      <c r="J120" s="7">
        <v>87</v>
      </c>
      <c r="K120" s="20">
        <f t="shared" si="46"/>
        <v>0.13700787401574804</v>
      </c>
      <c r="L120" s="8">
        <v>626</v>
      </c>
      <c r="M120" s="9">
        <v>74</v>
      </c>
      <c r="N120" s="20">
        <f t="shared" si="47"/>
        <v>0.1182108626198083</v>
      </c>
      <c r="O120" s="8">
        <v>633</v>
      </c>
      <c r="P120" s="9">
        <v>57</v>
      </c>
      <c r="Q120" s="20">
        <f t="shared" si="48"/>
        <v>0.09004739336492891</v>
      </c>
      <c r="R120" s="13">
        <v>803</v>
      </c>
      <c r="S120" s="9">
        <v>64</v>
      </c>
      <c r="T120" s="20">
        <f t="shared" si="49"/>
        <v>0.07970112079701121</v>
      </c>
      <c r="U120" s="22"/>
      <c r="V120" s="8">
        <v>1282</v>
      </c>
      <c r="W120" s="9">
        <v>112</v>
      </c>
      <c r="X120" s="20">
        <f t="shared" si="50"/>
        <v>0.0873634945397816</v>
      </c>
      <c r="Y120" s="8">
        <v>2375</v>
      </c>
      <c r="Z120" s="9">
        <v>157</v>
      </c>
      <c r="AA120" s="20">
        <f t="shared" si="51"/>
        <v>0.06610526315789474</v>
      </c>
      <c r="AB120" s="8">
        <v>2107</v>
      </c>
      <c r="AC120" s="9">
        <v>53</v>
      </c>
      <c r="AD120" s="20">
        <f t="shared" si="52"/>
        <v>0.025154247745609874</v>
      </c>
      <c r="AE120" s="22"/>
      <c r="AF120" s="8">
        <v>1265</v>
      </c>
      <c r="AG120" s="9">
        <v>19</v>
      </c>
      <c r="AH120" s="20">
        <f t="shared" si="53"/>
        <v>0.015019762845849802</v>
      </c>
      <c r="AI120" s="8">
        <v>466</v>
      </c>
      <c r="AJ120" s="9">
        <v>4</v>
      </c>
      <c r="AK120" s="20">
        <f t="shared" si="54"/>
        <v>0.008583690987124463</v>
      </c>
      <c r="AL120" s="22"/>
      <c r="AM120" s="8">
        <f t="shared" si="55"/>
        <v>1894</v>
      </c>
      <c r="AN120" s="9">
        <f t="shared" si="56"/>
        <v>218</v>
      </c>
      <c r="AO120" s="20">
        <f t="shared" si="57"/>
        <v>0.11510031678986272</v>
      </c>
      <c r="AP120" s="13">
        <f t="shared" si="58"/>
        <v>8298</v>
      </c>
      <c r="AQ120" s="13">
        <f t="shared" si="59"/>
        <v>409</v>
      </c>
      <c r="AR120" s="20">
        <f t="shared" si="60"/>
        <v>0.04928898529766209</v>
      </c>
      <c r="AS120" s="13">
        <f t="shared" si="61"/>
        <v>2085</v>
      </c>
      <c r="AT120" s="13">
        <f t="shared" si="62"/>
        <v>176</v>
      </c>
      <c r="AU120" s="20">
        <f t="shared" si="63"/>
        <v>0.08441247002398082</v>
      </c>
      <c r="AV120" s="8">
        <f t="shared" si="64"/>
        <v>4460</v>
      </c>
      <c r="AW120" s="9">
        <f t="shared" si="65"/>
        <v>333</v>
      </c>
      <c r="AX120" s="20">
        <f t="shared" si="66"/>
        <v>0.07466367713004485</v>
      </c>
      <c r="AY120" s="8">
        <f t="shared" si="67"/>
        <v>3838</v>
      </c>
      <c r="AZ120" s="9">
        <f t="shared" si="68"/>
        <v>76</v>
      </c>
      <c r="BA120" s="20">
        <f t="shared" si="69"/>
        <v>0.019801980198019802</v>
      </c>
      <c r="BB120" s="47">
        <f t="shared" si="70"/>
        <v>1259</v>
      </c>
      <c r="BC120" s="47">
        <f t="shared" si="71"/>
        <v>131</v>
      </c>
      <c r="BD120" s="20">
        <f t="shared" si="72"/>
        <v>0.10405083399523431</v>
      </c>
      <c r="BE120" s="47">
        <f t="shared" si="73"/>
        <v>7495</v>
      </c>
      <c r="BF120" s="47">
        <f t="shared" si="74"/>
        <v>345</v>
      </c>
      <c r="BG120" s="20">
        <f t="shared" si="75"/>
        <v>0.046030687124749836</v>
      </c>
      <c r="BH120" s="19">
        <f t="shared" si="76"/>
        <v>2697</v>
      </c>
      <c r="BI120" s="19">
        <f t="shared" si="77"/>
        <v>282</v>
      </c>
      <c r="BJ120" s="20">
        <f t="shared" si="78"/>
        <v>0.10456062291434928</v>
      </c>
      <c r="BK120" s="19">
        <f t="shared" si="79"/>
        <v>3657</v>
      </c>
      <c r="BL120" s="19">
        <f t="shared" si="80"/>
        <v>269</v>
      </c>
      <c r="BM120" s="20">
        <f t="shared" si="81"/>
        <v>0.0735575608422204</v>
      </c>
      <c r="BN120" s="20">
        <f t="shared" si="41"/>
        <v>0.019801980198019802</v>
      </c>
      <c r="BO120" s="20">
        <f t="shared" si="42"/>
        <v>0.06151883830455259</v>
      </c>
      <c r="BP120" s="16"/>
    </row>
    <row r="121" spans="2:68" ht="12">
      <c r="B121" s="27" t="s">
        <v>360</v>
      </c>
      <c r="C121" s="31">
        <v>35006</v>
      </c>
      <c r="D121" s="6" t="s">
        <v>137</v>
      </c>
      <c r="E121" s="19">
        <f t="shared" si="43"/>
        <v>13912</v>
      </c>
      <c r="F121" s="19">
        <f t="shared" si="44"/>
        <v>572</v>
      </c>
      <c r="G121" s="20">
        <f t="shared" si="45"/>
        <v>0.04111558366877516</v>
      </c>
      <c r="H121" s="20"/>
      <c r="I121" s="7">
        <v>958</v>
      </c>
      <c r="J121" s="7">
        <v>80</v>
      </c>
      <c r="K121" s="20">
        <f t="shared" si="46"/>
        <v>0.08350730688935282</v>
      </c>
      <c r="L121" s="8">
        <v>895</v>
      </c>
      <c r="M121" s="9">
        <v>72</v>
      </c>
      <c r="N121" s="20">
        <f t="shared" si="47"/>
        <v>0.08044692737430167</v>
      </c>
      <c r="O121" s="8">
        <v>905</v>
      </c>
      <c r="P121" s="9">
        <v>56</v>
      </c>
      <c r="Q121" s="20">
        <f t="shared" si="48"/>
        <v>0.061878453038674036</v>
      </c>
      <c r="R121" s="13">
        <v>1144</v>
      </c>
      <c r="S121" s="9">
        <v>49</v>
      </c>
      <c r="T121" s="20">
        <f t="shared" si="49"/>
        <v>0.04283216783216783</v>
      </c>
      <c r="U121" s="22"/>
      <c r="V121" s="8">
        <v>1709</v>
      </c>
      <c r="W121" s="9">
        <v>93</v>
      </c>
      <c r="X121" s="20">
        <f t="shared" si="50"/>
        <v>0.05441778818022235</v>
      </c>
      <c r="Y121" s="8">
        <v>2967</v>
      </c>
      <c r="Z121" s="9">
        <v>130</v>
      </c>
      <c r="AA121" s="20">
        <f t="shared" si="51"/>
        <v>0.043815301651499834</v>
      </c>
      <c r="AB121" s="8">
        <v>2860</v>
      </c>
      <c r="AC121" s="9">
        <v>71</v>
      </c>
      <c r="AD121" s="20">
        <f t="shared" si="52"/>
        <v>0.024825174825174826</v>
      </c>
      <c r="AE121" s="22"/>
      <c r="AF121" s="8">
        <v>1763</v>
      </c>
      <c r="AG121" s="9">
        <v>17</v>
      </c>
      <c r="AH121" s="20">
        <f t="shared" si="53"/>
        <v>0.009642654566080544</v>
      </c>
      <c r="AI121" s="8">
        <v>711</v>
      </c>
      <c r="AJ121" s="9">
        <v>4</v>
      </c>
      <c r="AK121" s="20">
        <f t="shared" si="54"/>
        <v>0.005625879043600563</v>
      </c>
      <c r="AL121" s="22"/>
      <c r="AM121" s="8">
        <f t="shared" si="55"/>
        <v>2758</v>
      </c>
      <c r="AN121" s="9">
        <f t="shared" si="56"/>
        <v>208</v>
      </c>
      <c r="AO121" s="20">
        <f t="shared" si="57"/>
        <v>0.07541696881798404</v>
      </c>
      <c r="AP121" s="13">
        <f t="shared" si="58"/>
        <v>11154</v>
      </c>
      <c r="AQ121" s="13">
        <f t="shared" si="59"/>
        <v>364</v>
      </c>
      <c r="AR121" s="20">
        <f t="shared" si="60"/>
        <v>0.03263403263403263</v>
      </c>
      <c r="AS121" s="13">
        <f t="shared" si="61"/>
        <v>2853</v>
      </c>
      <c r="AT121" s="13">
        <f t="shared" si="62"/>
        <v>142</v>
      </c>
      <c r="AU121" s="20">
        <f t="shared" si="63"/>
        <v>0.04977216964598668</v>
      </c>
      <c r="AV121" s="8">
        <f t="shared" si="64"/>
        <v>5820</v>
      </c>
      <c r="AW121" s="9">
        <f t="shared" si="65"/>
        <v>272</v>
      </c>
      <c r="AX121" s="20">
        <f t="shared" si="66"/>
        <v>0.04673539518900344</v>
      </c>
      <c r="AY121" s="8">
        <f t="shared" si="67"/>
        <v>5334</v>
      </c>
      <c r="AZ121" s="9">
        <f t="shared" si="68"/>
        <v>92</v>
      </c>
      <c r="BA121" s="20">
        <f t="shared" si="69"/>
        <v>0.01724784401949756</v>
      </c>
      <c r="BB121" s="47">
        <f t="shared" si="70"/>
        <v>1800</v>
      </c>
      <c r="BC121" s="47">
        <f t="shared" si="71"/>
        <v>128</v>
      </c>
      <c r="BD121" s="20">
        <f t="shared" si="72"/>
        <v>0.07111111111111111</v>
      </c>
      <c r="BE121" s="47">
        <f t="shared" si="73"/>
        <v>10010</v>
      </c>
      <c r="BF121" s="47">
        <f t="shared" si="74"/>
        <v>315</v>
      </c>
      <c r="BG121" s="20">
        <f t="shared" si="75"/>
        <v>0.03146853146853147</v>
      </c>
      <c r="BH121" s="19">
        <f t="shared" si="76"/>
        <v>3902</v>
      </c>
      <c r="BI121" s="19">
        <f t="shared" si="77"/>
        <v>257</v>
      </c>
      <c r="BJ121" s="20">
        <f t="shared" si="78"/>
        <v>0.06586365966171194</v>
      </c>
      <c r="BK121" s="19">
        <f t="shared" si="79"/>
        <v>4676</v>
      </c>
      <c r="BL121" s="19">
        <f t="shared" si="80"/>
        <v>223</v>
      </c>
      <c r="BM121" s="20">
        <f t="shared" si="81"/>
        <v>0.04769033361847733</v>
      </c>
      <c r="BN121" s="20">
        <f t="shared" si="41"/>
        <v>0.01724784401949756</v>
      </c>
      <c r="BO121" s="20">
        <f t="shared" si="42"/>
        <v>0.04111558366877516</v>
      </c>
      <c r="BP121" s="16"/>
    </row>
    <row r="122" spans="2:68" ht="12">
      <c r="B122" s="27" t="s">
        <v>360</v>
      </c>
      <c r="C122" s="31">
        <v>33011</v>
      </c>
      <c r="D122" s="6" t="s">
        <v>138</v>
      </c>
      <c r="E122" s="19">
        <f t="shared" si="43"/>
        <v>35227</v>
      </c>
      <c r="F122" s="19">
        <f t="shared" si="44"/>
        <v>3407</v>
      </c>
      <c r="G122" s="20">
        <f t="shared" si="45"/>
        <v>0.09671558747551594</v>
      </c>
      <c r="H122" s="20"/>
      <c r="I122" s="7">
        <v>2064</v>
      </c>
      <c r="J122" s="7">
        <v>432</v>
      </c>
      <c r="K122" s="20">
        <f t="shared" si="46"/>
        <v>0.20930232558139536</v>
      </c>
      <c r="L122" s="8">
        <v>2027</v>
      </c>
      <c r="M122" s="9">
        <v>361</v>
      </c>
      <c r="N122" s="20">
        <f t="shared" si="47"/>
        <v>0.17809570794277257</v>
      </c>
      <c r="O122" s="8">
        <v>2250</v>
      </c>
      <c r="P122" s="9">
        <v>295</v>
      </c>
      <c r="Q122" s="20">
        <f t="shared" si="48"/>
        <v>0.13111111111111112</v>
      </c>
      <c r="R122" s="13">
        <v>3307</v>
      </c>
      <c r="S122" s="9">
        <v>326</v>
      </c>
      <c r="T122" s="20">
        <f t="shared" si="49"/>
        <v>0.09857877230117931</v>
      </c>
      <c r="U122" s="22"/>
      <c r="V122" s="8">
        <v>4087</v>
      </c>
      <c r="W122" s="9">
        <v>621</v>
      </c>
      <c r="X122" s="20">
        <f t="shared" si="50"/>
        <v>0.15194519207242477</v>
      </c>
      <c r="Y122" s="8">
        <v>6770</v>
      </c>
      <c r="Z122" s="9">
        <v>757</v>
      </c>
      <c r="AA122" s="20">
        <f t="shared" si="51"/>
        <v>0.11181683899556868</v>
      </c>
      <c r="AB122" s="8">
        <v>7322</v>
      </c>
      <c r="AC122" s="9">
        <v>429</v>
      </c>
      <c r="AD122" s="20">
        <f t="shared" si="52"/>
        <v>0.058590549030319586</v>
      </c>
      <c r="AE122" s="22"/>
      <c r="AF122" s="8">
        <v>4904</v>
      </c>
      <c r="AG122" s="9">
        <v>150</v>
      </c>
      <c r="AH122" s="20">
        <f t="shared" si="53"/>
        <v>0.030587275693311582</v>
      </c>
      <c r="AI122" s="8">
        <v>2496</v>
      </c>
      <c r="AJ122" s="9">
        <v>36</v>
      </c>
      <c r="AK122" s="20">
        <f t="shared" si="54"/>
        <v>0.014423076923076924</v>
      </c>
      <c r="AL122" s="22"/>
      <c r="AM122" s="8">
        <f t="shared" si="55"/>
        <v>6341</v>
      </c>
      <c r="AN122" s="9">
        <f t="shared" si="56"/>
        <v>1088</v>
      </c>
      <c r="AO122" s="20">
        <f t="shared" si="57"/>
        <v>0.17158176943699732</v>
      </c>
      <c r="AP122" s="13">
        <f t="shared" si="58"/>
        <v>28886</v>
      </c>
      <c r="AQ122" s="13">
        <f t="shared" si="59"/>
        <v>2319</v>
      </c>
      <c r="AR122" s="20">
        <f t="shared" si="60"/>
        <v>0.08028110503358028</v>
      </c>
      <c r="AS122" s="13">
        <f t="shared" si="61"/>
        <v>7394</v>
      </c>
      <c r="AT122" s="13">
        <f t="shared" si="62"/>
        <v>947</v>
      </c>
      <c r="AU122" s="20">
        <f t="shared" si="63"/>
        <v>0.12807681904246687</v>
      </c>
      <c r="AV122" s="8">
        <f t="shared" si="64"/>
        <v>14164</v>
      </c>
      <c r="AW122" s="9">
        <f t="shared" si="65"/>
        <v>1704</v>
      </c>
      <c r="AX122" s="20">
        <f t="shared" si="66"/>
        <v>0.1203049985879695</v>
      </c>
      <c r="AY122" s="8">
        <f t="shared" si="67"/>
        <v>14722</v>
      </c>
      <c r="AZ122" s="9">
        <f t="shared" si="68"/>
        <v>615</v>
      </c>
      <c r="BA122" s="20">
        <f t="shared" si="69"/>
        <v>0.041774215459856</v>
      </c>
      <c r="BB122" s="47">
        <f t="shared" si="70"/>
        <v>4277</v>
      </c>
      <c r="BC122" s="47">
        <f t="shared" si="71"/>
        <v>656</v>
      </c>
      <c r="BD122" s="20">
        <f t="shared" si="72"/>
        <v>0.15337853635725976</v>
      </c>
      <c r="BE122" s="47">
        <f t="shared" si="73"/>
        <v>25579</v>
      </c>
      <c r="BF122" s="47">
        <f t="shared" si="74"/>
        <v>1993</v>
      </c>
      <c r="BG122" s="20">
        <f t="shared" si="75"/>
        <v>0.07791547754016967</v>
      </c>
      <c r="BH122" s="19">
        <f t="shared" si="76"/>
        <v>9648</v>
      </c>
      <c r="BI122" s="19">
        <f t="shared" si="77"/>
        <v>1414</v>
      </c>
      <c r="BJ122" s="20">
        <f t="shared" si="78"/>
        <v>0.14655887230514097</v>
      </c>
      <c r="BK122" s="19">
        <f t="shared" si="79"/>
        <v>10857</v>
      </c>
      <c r="BL122" s="19">
        <f t="shared" si="80"/>
        <v>1378</v>
      </c>
      <c r="BM122" s="20">
        <f t="shared" si="81"/>
        <v>0.1269227226674035</v>
      </c>
      <c r="BN122" s="20">
        <f t="shared" si="41"/>
        <v>0.041774215459856</v>
      </c>
      <c r="BO122" s="20">
        <f t="shared" si="42"/>
        <v>0.09671558747551594</v>
      </c>
      <c r="BP122" s="16"/>
    </row>
    <row r="123" spans="2:68" ht="12">
      <c r="B123" s="27" t="s">
        <v>360</v>
      </c>
      <c r="C123" s="31">
        <v>36007</v>
      </c>
      <c r="D123" s="6" t="s">
        <v>139</v>
      </c>
      <c r="E123" s="19">
        <f t="shared" si="43"/>
        <v>10889</v>
      </c>
      <c r="F123" s="19">
        <f t="shared" si="44"/>
        <v>778</v>
      </c>
      <c r="G123" s="20">
        <f t="shared" si="45"/>
        <v>0.07144825052805584</v>
      </c>
      <c r="H123" s="20"/>
      <c r="I123" s="7">
        <v>656</v>
      </c>
      <c r="J123" s="7">
        <v>99</v>
      </c>
      <c r="K123" s="20">
        <f t="shared" si="46"/>
        <v>0.15091463414634146</v>
      </c>
      <c r="L123" s="8">
        <v>664</v>
      </c>
      <c r="M123" s="9">
        <v>84</v>
      </c>
      <c r="N123" s="20">
        <f t="shared" si="47"/>
        <v>0.12650602409638553</v>
      </c>
      <c r="O123" s="8">
        <v>727</v>
      </c>
      <c r="P123" s="9">
        <v>70</v>
      </c>
      <c r="Q123" s="20">
        <f t="shared" si="48"/>
        <v>0.09628610729023383</v>
      </c>
      <c r="R123" s="13">
        <v>945</v>
      </c>
      <c r="S123" s="9">
        <v>98</v>
      </c>
      <c r="T123" s="20">
        <f t="shared" si="49"/>
        <v>0.1037037037037037</v>
      </c>
      <c r="U123" s="22"/>
      <c r="V123" s="8">
        <v>1293</v>
      </c>
      <c r="W123" s="9">
        <v>178</v>
      </c>
      <c r="X123" s="20">
        <f t="shared" si="50"/>
        <v>0.13766434648105183</v>
      </c>
      <c r="Y123" s="8">
        <v>2341</v>
      </c>
      <c r="Z123" s="9">
        <v>173</v>
      </c>
      <c r="AA123" s="20">
        <f t="shared" si="51"/>
        <v>0.0739000427167877</v>
      </c>
      <c r="AB123" s="8">
        <v>1982</v>
      </c>
      <c r="AC123" s="9">
        <v>67</v>
      </c>
      <c r="AD123" s="20">
        <f t="shared" si="52"/>
        <v>0.03380423814328961</v>
      </c>
      <c r="AE123" s="22"/>
      <c r="AF123" s="8">
        <v>1608</v>
      </c>
      <c r="AG123" s="9">
        <v>9</v>
      </c>
      <c r="AH123" s="20">
        <f t="shared" si="53"/>
        <v>0.005597014925373134</v>
      </c>
      <c r="AI123" s="8">
        <v>673</v>
      </c>
      <c r="AJ123" s="9"/>
      <c r="AK123" s="20">
        <f t="shared" si="54"/>
        <v>0</v>
      </c>
      <c r="AL123" s="22"/>
      <c r="AM123" s="8">
        <f t="shared" si="55"/>
        <v>2047</v>
      </c>
      <c r="AN123" s="9">
        <f t="shared" si="56"/>
        <v>253</v>
      </c>
      <c r="AO123" s="20">
        <f t="shared" si="57"/>
        <v>0.12359550561797752</v>
      </c>
      <c r="AP123" s="13">
        <f t="shared" si="58"/>
        <v>8842</v>
      </c>
      <c r="AQ123" s="13">
        <f t="shared" si="59"/>
        <v>525</v>
      </c>
      <c r="AR123" s="20">
        <f t="shared" si="60"/>
        <v>0.05937570685365302</v>
      </c>
      <c r="AS123" s="13">
        <f t="shared" si="61"/>
        <v>2238</v>
      </c>
      <c r="AT123" s="13">
        <f t="shared" si="62"/>
        <v>276</v>
      </c>
      <c r="AU123" s="20">
        <f t="shared" si="63"/>
        <v>0.12332439678284182</v>
      </c>
      <c r="AV123" s="8">
        <f t="shared" si="64"/>
        <v>4579</v>
      </c>
      <c r="AW123" s="9">
        <f t="shared" si="65"/>
        <v>449</v>
      </c>
      <c r="AX123" s="20">
        <f t="shared" si="66"/>
        <v>0.09805634417995196</v>
      </c>
      <c r="AY123" s="8">
        <f t="shared" si="67"/>
        <v>4263</v>
      </c>
      <c r="AZ123" s="9">
        <f t="shared" si="68"/>
        <v>76</v>
      </c>
      <c r="BA123" s="20">
        <f t="shared" si="69"/>
        <v>0.01782782078348581</v>
      </c>
      <c r="BB123" s="47">
        <f t="shared" si="70"/>
        <v>1391</v>
      </c>
      <c r="BC123" s="47">
        <f t="shared" si="71"/>
        <v>154</v>
      </c>
      <c r="BD123" s="20">
        <f t="shared" si="72"/>
        <v>0.11071171818835371</v>
      </c>
      <c r="BE123" s="47">
        <f t="shared" si="73"/>
        <v>7897</v>
      </c>
      <c r="BF123" s="47">
        <f t="shared" si="74"/>
        <v>427</v>
      </c>
      <c r="BG123" s="20">
        <f t="shared" si="75"/>
        <v>0.05407116626567051</v>
      </c>
      <c r="BH123" s="19">
        <f t="shared" si="76"/>
        <v>2992</v>
      </c>
      <c r="BI123" s="19">
        <f t="shared" si="77"/>
        <v>351</v>
      </c>
      <c r="BJ123" s="20">
        <f t="shared" si="78"/>
        <v>0.11731283422459893</v>
      </c>
      <c r="BK123" s="19">
        <f t="shared" si="79"/>
        <v>3634</v>
      </c>
      <c r="BL123" s="19">
        <f t="shared" si="80"/>
        <v>351</v>
      </c>
      <c r="BM123" s="20">
        <f t="shared" si="81"/>
        <v>0.09658778205833791</v>
      </c>
      <c r="BN123" s="20">
        <f t="shared" si="41"/>
        <v>0.01782782078348581</v>
      </c>
      <c r="BO123" s="20">
        <f t="shared" si="42"/>
        <v>0.07144825052805584</v>
      </c>
      <c r="BP123" s="16"/>
    </row>
    <row r="124" spans="2:68" ht="12">
      <c r="B124" s="27" t="s">
        <v>360</v>
      </c>
      <c r="C124" s="31">
        <v>36008</v>
      </c>
      <c r="D124" s="6" t="s">
        <v>140</v>
      </c>
      <c r="E124" s="19">
        <f t="shared" si="43"/>
        <v>27452</v>
      </c>
      <c r="F124" s="19">
        <f t="shared" si="44"/>
        <v>1624</v>
      </c>
      <c r="G124" s="20">
        <f t="shared" si="45"/>
        <v>0.05915780271018505</v>
      </c>
      <c r="H124" s="20"/>
      <c r="I124" s="7">
        <v>1798</v>
      </c>
      <c r="J124" s="7">
        <v>205</v>
      </c>
      <c r="K124" s="20">
        <f t="shared" si="46"/>
        <v>0.11401557285873193</v>
      </c>
      <c r="L124" s="8">
        <v>1649</v>
      </c>
      <c r="M124" s="9">
        <v>188</v>
      </c>
      <c r="N124" s="20">
        <f t="shared" si="47"/>
        <v>0.11400848999393572</v>
      </c>
      <c r="O124" s="8">
        <v>1776</v>
      </c>
      <c r="P124" s="9">
        <v>162</v>
      </c>
      <c r="Q124" s="20">
        <f t="shared" si="48"/>
        <v>0.09121621621621621</v>
      </c>
      <c r="R124" s="13">
        <v>2151</v>
      </c>
      <c r="S124" s="9">
        <v>171</v>
      </c>
      <c r="T124" s="20">
        <f t="shared" si="49"/>
        <v>0.0794979079497908</v>
      </c>
      <c r="U124" s="22"/>
      <c r="V124" s="8">
        <v>3308</v>
      </c>
      <c r="W124" s="9">
        <v>286</v>
      </c>
      <c r="X124" s="20">
        <f t="shared" si="50"/>
        <v>0.08645707376058041</v>
      </c>
      <c r="Y124" s="8">
        <v>5763</v>
      </c>
      <c r="Z124" s="9">
        <v>410</v>
      </c>
      <c r="AA124" s="20">
        <f t="shared" si="51"/>
        <v>0.07114350164844699</v>
      </c>
      <c r="AB124" s="8">
        <v>5222</v>
      </c>
      <c r="AC124" s="9">
        <v>134</v>
      </c>
      <c r="AD124" s="20">
        <f t="shared" si="52"/>
        <v>0.025660666411336654</v>
      </c>
      <c r="AE124" s="22"/>
      <c r="AF124" s="8">
        <v>4087</v>
      </c>
      <c r="AG124" s="9">
        <v>54</v>
      </c>
      <c r="AH124" s="20">
        <f t="shared" si="53"/>
        <v>0.013212625397602153</v>
      </c>
      <c r="AI124" s="8">
        <v>1698</v>
      </c>
      <c r="AJ124" s="9">
        <v>14</v>
      </c>
      <c r="AK124" s="20">
        <f t="shared" si="54"/>
        <v>0.008244994110718492</v>
      </c>
      <c r="AL124" s="22"/>
      <c r="AM124" s="8">
        <f t="shared" si="55"/>
        <v>5223</v>
      </c>
      <c r="AN124" s="9">
        <f t="shared" si="56"/>
        <v>555</v>
      </c>
      <c r="AO124" s="20">
        <f t="shared" si="57"/>
        <v>0.10626076967260195</v>
      </c>
      <c r="AP124" s="13">
        <f t="shared" si="58"/>
        <v>22229</v>
      </c>
      <c r="AQ124" s="13">
        <f t="shared" si="59"/>
        <v>1069</v>
      </c>
      <c r="AR124" s="20">
        <f t="shared" si="60"/>
        <v>0.048090332448603175</v>
      </c>
      <c r="AS124" s="13">
        <f t="shared" si="61"/>
        <v>5459</v>
      </c>
      <c r="AT124" s="13">
        <f t="shared" si="62"/>
        <v>457</v>
      </c>
      <c r="AU124" s="20">
        <f t="shared" si="63"/>
        <v>0.08371496611100934</v>
      </c>
      <c r="AV124" s="8">
        <f t="shared" si="64"/>
        <v>11222</v>
      </c>
      <c r="AW124" s="9">
        <f t="shared" si="65"/>
        <v>867</v>
      </c>
      <c r="AX124" s="20">
        <f t="shared" si="66"/>
        <v>0.07725895562288362</v>
      </c>
      <c r="AY124" s="8">
        <f t="shared" si="67"/>
        <v>11007</v>
      </c>
      <c r="AZ124" s="9">
        <f t="shared" si="68"/>
        <v>202</v>
      </c>
      <c r="BA124" s="20">
        <f t="shared" si="69"/>
        <v>0.018351957845007722</v>
      </c>
      <c r="BB124" s="47">
        <f t="shared" si="70"/>
        <v>3425</v>
      </c>
      <c r="BC124" s="47">
        <f t="shared" si="71"/>
        <v>350</v>
      </c>
      <c r="BD124" s="20">
        <f t="shared" si="72"/>
        <v>0.10218978102189781</v>
      </c>
      <c r="BE124" s="47">
        <f t="shared" si="73"/>
        <v>20078</v>
      </c>
      <c r="BF124" s="47">
        <f t="shared" si="74"/>
        <v>898</v>
      </c>
      <c r="BG124" s="20">
        <f t="shared" si="75"/>
        <v>0.044725570275923894</v>
      </c>
      <c r="BH124" s="19">
        <f t="shared" si="76"/>
        <v>7374</v>
      </c>
      <c r="BI124" s="19">
        <f t="shared" si="77"/>
        <v>726</v>
      </c>
      <c r="BJ124" s="20">
        <f t="shared" si="78"/>
        <v>0.0984540276647681</v>
      </c>
      <c r="BK124" s="19">
        <f t="shared" si="79"/>
        <v>9071</v>
      </c>
      <c r="BL124" s="19">
        <f t="shared" si="80"/>
        <v>696</v>
      </c>
      <c r="BM124" s="20">
        <f t="shared" si="81"/>
        <v>0.07672803439532576</v>
      </c>
      <c r="BN124" s="20">
        <f t="shared" si="41"/>
        <v>0.018351957845007722</v>
      </c>
      <c r="BO124" s="20">
        <f t="shared" si="42"/>
        <v>0.05915780271018505</v>
      </c>
      <c r="BP124" s="16"/>
    </row>
    <row r="125" spans="2:68" ht="12">
      <c r="B125" s="27" t="s">
        <v>360</v>
      </c>
      <c r="C125" s="31">
        <v>31012</v>
      </c>
      <c r="D125" s="6" t="s">
        <v>141</v>
      </c>
      <c r="E125" s="19">
        <f t="shared" si="43"/>
        <v>13918</v>
      </c>
      <c r="F125" s="19">
        <f t="shared" si="44"/>
        <v>665</v>
      </c>
      <c r="G125" s="20">
        <f t="shared" si="45"/>
        <v>0.04777985342721655</v>
      </c>
      <c r="H125" s="20"/>
      <c r="I125" s="7">
        <v>826</v>
      </c>
      <c r="J125" s="7">
        <v>76</v>
      </c>
      <c r="K125" s="20">
        <f t="shared" si="46"/>
        <v>0.09200968523002422</v>
      </c>
      <c r="L125" s="8">
        <v>842</v>
      </c>
      <c r="M125" s="9">
        <v>77</v>
      </c>
      <c r="N125" s="20">
        <f t="shared" si="47"/>
        <v>0.09144893111638955</v>
      </c>
      <c r="O125" s="8">
        <v>1070</v>
      </c>
      <c r="P125" s="9">
        <v>67</v>
      </c>
      <c r="Q125" s="20">
        <f t="shared" si="48"/>
        <v>0.06261682242990654</v>
      </c>
      <c r="R125" s="13">
        <v>1180</v>
      </c>
      <c r="S125" s="9">
        <v>85</v>
      </c>
      <c r="T125" s="20">
        <f t="shared" si="49"/>
        <v>0.07203389830508475</v>
      </c>
      <c r="U125" s="22"/>
      <c r="V125" s="8">
        <v>1345</v>
      </c>
      <c r="W125" s="9">
        <v>104</v>
      </c>
      <c r="X125" s="20">
        <f t="shared" si="50"/>
        <v>0.07732342007434945</v>
      </c>
      <c r="Y125" s="8">
        <v>3046</v>
      </c>
      <c r="Z125" s="9">
        <v>145</v>
      </c>
      <c r="AA125" s="20">
        <f t="shared" si="51"/>
        <v>0.04760341431385424</v>
      </c>
      <c r="AB125" s="8">
        <v>2918</v>
      </c>
      <c r="AC125" s="9">
        <v>74</v>
      </c>
      <c r="AD125" s="20">
        <f t="shared" si="52"/>
        <v>0.025359835503769704</v>
      </c>
      <c r="AE125" s="22"/>
      <c r="AF125" s="8">
        <v>1971</v>
      </c>
      <c r="AG125" s="9">
        <v>33</v>
      </c>
      <c r="AH125" s="20">
        <f t="shared" si="53"/>
        <v>0.0167427701674277</v>
      </c>
      <c r="AI125" s="8">
        <v>720</v>
      </c>
      <c r="AJ125" s="9">
        <v>4</v>
      </c>
      <c r="AK125" s="20">
        <f t="shared" si="54"/>
        <v>0.005555555555555556</v>
      </c>
      <c r="AL125" s="22"/>
      <c r="AM125" s="8">
        <f t="shared" si="55"/>
        <v>2738</v>
      </c>
      <c r="AN125" s="9">
        <f t="shared" si="56"/>
        <v>220</v>
      </c>
      <c r="AO125" s="20">
        <f t="shared" si="57"/>
        <v>0.08035062089116143</v>
      </c>
      <c r="AP125" s="13">
        <f t="shared" si="58"/>
        <v>11180</v>
      </c>
      <c r="AQ125" s="13">
        <f t="shared" si="59"/>
        <v>445</v>
      </c>
      <c r="AR125" s="20">
        <f t="shared" si="60"/>
        <v>0.03980322003577817</v>
      </c>
      <c r="AS125" s="13">
        <f t="shared" si="61"/>
        <v>2525</v>
      </c>
      <c r="AT125" s="13">
        <f t="shared" si="62"/>
        <v>189</v>
      </c>
      <c r="AU125" s="20">
        <f t="shared" si="63"/>
        <v>0.07485148514851485</v>
      </c>
      <c r="AV125" s="8">
        <f t="shared" si="64"/>
        <v>5571</v>
      </c>
      <c r="AW125" s="9">
        <f t="shared" si="65"/>
        <v>334</v>
      </c>
      <c r="AX125" s="20">
        <f t="shared" si="66"/>
        <v>0.05995332974331359</v>
      </c>
      <c r="AY125" s="8">
        <f t="shared" si="67"/>
        <v>5609</v>
      </c>
      <c r="AZ125" s="9">
        <f t="shared" si="68"/>
        <v>111</v>
      </c>
      <c r="BA125" s="20">
        <f t="shared" si="69"/>
        <v>0.019789623818862543</v>
      </c>
      <c r="BB125" s="47">
        <f t="shared" si="70"/>
        <v>1912</v>
      </c>
      <c r="BC125" s="47">
        <f t="shared" si="71"/>
        <v>144</v>
      </c>
      <c r="BD125" s="20">
        <f t="shared" si="72"/>
        <v>0.07531380753138076</v>
      </c>
      <c r="BE125" s="47">
        <f t="shared" si="73"/>
        <v>10000</v>
      </c>
      <c r="BF125" s="47">
        <f t="shared" si="74"/>
        <v>360</v>
      </c>
      <c r="BG125" s="20">
        <f t="shared" si="75"/>
        <v>0.036</v>
      </c>
      <c r="BH125" s="19">
        <f t="shared" si="76"/>
        <v>3918</v>
      </c>
      <c r="BI125" s="19">
        <f t="shared" si="77"/>
        <v>305</v>
      </c>
      <c r="BJ125" s="20">
        <f t="shared" si="78"/>
        <v>0.07784583971413987</v>
      </c>
      <c r="BK125" s="19">
        <f t="shared" si="79"/>
        <v>4391</v>
      </c>
      <c r="BL125" s="19">
        <f t="shared" si="80"/>
        <v>249</v>
      </c>
      <c r="BM125" s="20">
        <f t="shared" si="81"/>
        <v>0.05670690047825097</v>
      </c>
      <c r="BN125" s="20">
        <f t="shared" si="41"/>
        <v>0.019789623818862543</v>
      </c>
      <c r="BO125" s="20">
        <f t="shared" si="42"/>
        <v>0.04777985342721655</v>
      </c>
      <c r="BP125" s="16"/>
    </row>
    <row r="126" spans="2:68" ht="12">
      <c r="B126" s="27" t="s">
        <v>358</v>
      </c>
      <c r="C126" s="31">
        <v>11022</v>
      </c>
      <c r="D126" s="6" t="s">
        <v>142</v>
      </c>
      <c r="E126" s="19">
        <f t="shared" si="43"/>
        <v>18195</v>
      </c>
      <c r="F126" s="19">
        <f t="shared" si="44"/>
        <v>3693</v>
      </c>
      <c r="G126" s="20">
        <f t="shared" si="45"/>
        <v>0.20296784830997527</v>
      </c>
      <c r="H126" s="20"/>
      <c r="I126" s="7">
        <v>1124</v>
      </c>
      <c r="J126" s="7">
        <v>323</v>
      </c>
      <c r="K126" s="20">
        <f t="shared" si="46"/>
        <v>0.2873665480427046</v>
      </c>
      <c r="L126" s="8">
        <v>1197</v>
      </c>
      <c r="M126" s="9">
        <v>374</v>
      </c>
      <c r="N126" s="20">
        <f t="shared" si="47"/>
        <v>0.31244778613199664</v>
      </c>
      <c r="O126" s="8">
        <v>1341</v>
      </c>
      <c r="P126" s="9">
        <v>392</v>
      </c>
      <c r="Q126" s="20">
        <f t="shared" si="48"/>
        <v>0.2923191648023863</v>
      </c>
      <c r="R126" s="13">
        <v>1702</v>
      </c>
      <c r="S126" s="9">
        <v>379</v>
      </c>
      <c r="T126" s="20">
        <f t="shared" si="49"/>
        <v>0.22267920094007052</v>
      </c>
      <c r="U126" s="22"/>
      <c r="V126" s="8">
        <v>1882</v>
      </c>
      <c r="W126" s="9">
        <v>409</v>
      </c>
      <c r="X126" s="20">
        <f t="shared" si="50"/>
        <v>0.2173219978746015</v>
      </c>
      <c r="Y126" s="8">
        <v>3648</v>
      </c>
      <c r="Z126" s="9">
        <v>780</v>
      </c>
      <c r="AA126" s="20">
        <f t="shared" si="51"/>
        <v>0.2138157894736842</v>
      </c>
      <c r="AB126" s="8">
        <v>3841</v>
      </c>
      <c r="AC126" s="9">
        <v>599</v>
      </c>
      <c r="AD126" s="20">
        <f t="shared" si="52"/>
        <v>0.15594897162197344</v>
      </c>
      <c r="AE126" s="22"/>
      <c r="AF126" s="8">
        <v>2500</v>
      </c>
      <c r="AG126" s="9">
        <v>351</v>
      </c>
      <c r="AH126" s="20">
        <f t="shared" si="53"/>
        <v>0.1404</v>
      </c>
      <c r="AI126" s="8">
        <v>960</v>
      </c>
      <c r="AJ126" s="9">
        <v>86</v>
      </c>
      <c r="AK126" s="20">
        <f t="shared" si="54"/>
        <v>0.08958333333333333</v>
      </c>
      <c r="AL126" s="22"/>
      <c r="AM126" s="8">
        <f t="shared" si="55"/>
        <v>3662</v>
      </c>
      <c r="AN126" s="9">
        <f t="shared" si="56"/>
        <v>1089</v>
      </c>
      <c r="AO126" s="20">
        <f t="shared" si="57"/>
        <v>0.2973784817039869</v>
      </c>
      <c r="AP126" s="13">
        <f t="shared" si="58"/>
        <v>14533</v>
      </c>
      <c r="AQ126" s="13">
        <f t="shared" si="59"/>
        <v>2604</v>
      </c>
      <c r="AR126" s="20">
        <f t="shared" si="60"/>
        <v>0.17917842152342944</v>
      </c>
      <c r="AS126" s="13">
        <f t="shared" si="61"/>
        <v>3584</v>
      </c>
      <c r="AT126" s="13">
        <f t="shared" si="62"/>
        <v>788</v>
      </c>
      <c r="AU126" s="20">
        <f t="shared" si="63"/>
        <v>0.21986607142857142</v>
      </c>
      <c r="AV126" s="8">
        <f t="shared" si="64"/>
        <v>7232</v>
      </c>
      <c r="AW126" s="9">
        <f t="shared" si="65"/>
        <v>1568</v>
      </c>
      <c r="AX126" s="20">
        <f t="shared" si="66"/>
        <v>0.2168141592920354</v>
      </c>
      <c r="AY126" s="8">
        <f t="shared" si="67"/>
        <v>7301</v>
      </c>
      <c r="AZ126" s="9">
        <f t="shared" si="68"/>
        <v>1036</v>
      </c>
      <c r="BA126" s="20">
        <f t="shared" si="69"/>
        <v>0.14189837008628955</v>
      </c>
      <c r="BB126" s="47">
        <f t="shared" si="70"/>
        <v>2538</v>
      </c>
      <c r="BC126" s="47">
        <f t="shared" si="71"/>
        <v>766</v>
      </c>
      <c r="BD126" s="20">
        <f t="shared" si="72"/>
        <v>0.30181245074862095</v>
      </c>
      <c r="BE126" s="47">
        <f t="shared" si="73"/>
        <v>12831</v>
      </c>
      <c r="BF126" s="47">
        <f t="shared" si="74"/>
        <v>2225</v>
      </c>
      <c r="BG126" s="20">
        <f t="shared" si="75"/>
        <v>0.1734081521315564</v>
      </c>
      <c r="BH126" s="19">
        <f t="shared" si="76"/>
        <v>5364</v>
      </c>
      <c r="BI126" s="19">
        <f t="shared" si="77"/>
        <v>1468</v>
      </c>
      <c r="BJ126" s="20">
        <f t="shared" si="78"/>
        <v>0.27367636092468306</v>
      </c>
      <c r="BK126" s="19">
        <f t="shared" si="79"/>
        <v>5530</v>
      </c>
      <c r="BL126" s="19">
        <f t="shared" si="80"/>
        <v>1189</v>
      </c>
      <c r="BM126" s="20">
        <f t="shared" si="81"/>
        <v>0.21500904159132006</v>
      </c>
      <c r="BN126" s="20">
        <f t="shared" si="41"/>
        <v>0.14189837008628955</v>
      </c>
      <c r="BO126" s="20">
        <f t="shared" si="42"/>
        <v>0.20296784830997527</v>
      </c>
      <c r="BP126" s="16"/>
    </row>
    <row r="127" spans="2:68" ht="12">
      <c r="B127" s="27" t="s">
        <v>359</v>
      </c>
      <c r="C127" s="31">
        <v>23038</v>
      </c>
      <c r="D127" s="6" t="s">
        <v>143</v>
      </c>
      <c r="E127" s="19">
        <f t="shared" si="43"/>
        <v>11480</v>
      </c>
      <c r="F127" s="19">
        <f t="shared" si="44"/>
        <v>1185</v>
      </c>
      <c r="G127" s="20">
        <f t="shared" si="45"/>
        <v>0.10322299651567944</v>
      </c>
      <c r="H127" s="20"/>
      <c r="I127" s="7">
        <v>741</v>
      </c>
      <c r="J127" s="7">
        <v>140</v>
      </c>
      <c r="K127" s="20">
        <f t="shared" si="46"/>
        <v>0.18893387314439947</v>
      </c>
      <c r="L127" s="8">
        <v>818</v>
      </c>
      <c r="M127" s="9">
        <v>164</v>
      </c>
      <c r="N127" s="20">
        <f t="shared" si="47"/>
        <v>0.20048899755501223</v>
      </c>
      <c r="O127" s="8">
        <v>854</v>
      </c>
      <c r="P127" s="9">
        <v>124</v>
      </c>
      <c r="Q127" s="20">
        <f t="shared" si="48"/>
        <v>0.1451990632318501</v>
      </c>
      <c r="R127" s="13">
        <v>933</v>
      </c>
      <c r="S127" s="9">
        <v>108</v>
      </c>
      <c r="T127" s="20">
        <f t="shared" si="49"/>
        <v>0.1157556270096463</v>
      </c>
      <c r="U127" s="22"/>
      <c r="V127" s="8">
        <v>1209</v>
      </c>
      <c r="W127" s="9">
        <v>161</v>
      </c>
      <c r="X127" s="20">
        <f t="shared" si="50"/>
        <v>0.13316790736145576</v>
      </c>
      <c r="Y127" s="8">
        <v>2557</v>
      </c>
      <c r="Z127" s="9">
        <v>275</v>
      </c>
      <c r="AA127" s="20">
        <f t="shared" si="51"/>
        <v>0.10754790770434103</v>
      </c>
      <c r="AB127" s="8">
        <v>2378</v>
      </c>
      <c r="AC127" s="9">
        <v>155</v>
      </c>
      <c r="AD127" s="20">
        <f t="shared" si="52"/>
        <v>0.06518082422203532</v>
      </c>
      <c r="AE127" s="22"/>
      <c r="AF127" s="8">
        <v>1398</v>
      </c>
      <c r="AG127" s="9">
        <v>47</v>
      </c>
      <c r="AH127" s="20">
        <f t="shared" si="53"/>
        <v>0.033619456366237484</v>
      </c>
      <c r="AI127" s="8">
        <v>592</v>
      </c>
      <c r="AJ127" s="9">
        <v>11</v>
      </c>
      <c r="AK127" s="20">
        <f t="shared" si="54"/>
        <v>0.018581081081081082</v>
      </c>
      <c r="AL127" s="22"/>
      <c r="AM127" s="8">
        <f t="shared" si="55"/>
        <v>2413</v>
      </c>
      <c r="AN127" s="9">
        <f t="shared" si="56"/>
        <v>428</v>
      </c>
      <c r="AO127" s="20">
        <f t="shared" si="57"/>
        <v>0.17737256527144632</v>
      </c>
      <c r="AP127" s="13">
        <f t="shared" si="58"/>
        <v>9067</v>
      </c>
      <c r="AQ127" s="13">
        <f t="shared" si="59"/>
        <v>757</v>
      </c>
      <c r="AR127" s="20">
        <f t="shared" si="60"/>
        <v>0.08348957758905923</v>
      </c>
      <c r="AS127" s="13">
        <f t="shared" si="61"/>
        <v>2142</v>
      </c>
      <c r="AT127" s="13">
        <f t="shared" si="62"/>
        <v>269</v>
      </c>
      <c r="AU127" s="20">
        <f t="shared" si="63"/>
        <v>0.12558356676003735</v>
      </c>
      <c r="AV127" s="8">
        <f t="shared" si="64"/>
        <v>4699</v>
      </c>
      <c r="AW127" s="9">
        <f t="shared" si="65"/>
        <v>544</v>
      </c>
      <c r="AX127" s="20">
        <f t="shared" si="66"/>
        <v>0.11576931261970633</v>
      </c>
      <c r="AY127" s="8">
        <f t="shared" si="67"/>
        <v>4368</v>
      </c>
      <c r="AZ127" s="9">
        <f t="shared" si="68"/>
        <v>213</v>
      </c>
      <c r="BA127" s="20">
        <f t="shared" si="69"/>
        <v>0.048763736263736264</v>
      </c>
      <c r="BB127" s="47">
        <f t="shared" si="70"/>
        <v>1672</v>
      </c>
      <c r="BC127" s="47">
        <f t="shared" si="71"/>
        <v>288</v>
      </c>
      <c r="BD127" s="20">
        <f t="shared" si="72"/>
        <v>0.1722488038277512</v>
      </c>
      <c r="BE127" s="47">
        <f t="shared" si="73"/>
        <v>8134</v>
      </c>
      <c r="BF127" s="47">
        <f t="shared" si="74"/>
        <v>649</v>
      </c>
      <c r="BG127" s="20">
        <f t="shared" si="75"/>
        <v>0.07978854192279321</v>
      </c>
      <c r="BH127" s="19">
        <f t="shared" si="76"/>
        <v>3346</v>
      </c>
      <c r="BI127" s="19">
        <f t="shared" si="77"/>
        <v>536</v>
      </c>
      <c r="BJ127" s="20">
        <f t="shared" si="78"/>
        <v>0.16019127316198445</v>
      </c>
      <c r="BK127" s="19">
        <f t="shared" si="79"/>
        <v>3766</v>
      </c>
      <c r="BL127" s="19">
        <f t="shared" si="80"/>
        <v>436</v>
      </c>
      <c r="BM127" s="20">
        <f t="shared" si="81"/>
        <v>0.11577270313329793</v>
      </c>
      <c r="BN127" s="20">
        <f t="shared" si="41"/>
        <v>0.048763736263736264</v>
      </c>
      <c r="BO127" s="20">
        <f t="shared" si="42"/>
        <v>0.10322299651567944</v>
      </c>
      <c r="BP127" s="16"/>
    </row>
    <row r="128" spans="2:68" ht="12">
      <c r="B128" s="27" t="s">
        <v>358</v>
      </c>
      <c r="C128" s="31">
        <v>11023</v>
      </c>
      <c r="D128" s="6" t="s">
        <v>144</v>
      </c>
      <c r="E128" s="19">
        <f t="shared" si="43"/>
        <v>26968</v>
      </c>
      <c r="F128" s="19">
        <f t="shared" si="44"/>
        <v>4962</v>
      </c>
      <c r="G128" s="20">
        <f t="shared" si="45"/>
        <v>0.18399584692969445</v>
      </c>
      <c r="H128" s="20"/>
      <c r="I128" s="7">
        <v>1517</v>
      </c>
      <c r="J128" s="7">
        <v>408</v>
      </c>
      <c r="K128" s="20">
        <f t="shared" si="46"/>
        <v>0.26895187870797627</v>
      </c>
      <c r="L128" s="8">
        <v>1635</v>
      </c>
      <c r="M128" s="9">
        <v>467</v>
      </c>
      <c r="N128" s="20">
        <f t="shared" si="47"/>
        <v>0.2856269113149847</v>
      </c>
      <c r="O128" s="8">
        <v>1843</v>
      </c>
      <c r="P128" s="9">
        <v>505</v>
      </c>
      <c r="Q128" s="20">
        <f t="shared" si="48"/>
        <v>0.27400976668475313</v>
      </c>
      <c r="R128" s="13">
        <v>2374</v>
      </c>
      <c r="S128" s="9">
        <v>511</v>
      </c>
      <c r="T128" s="20">
        <f t="shared" si="49"/>
        <v>0.21524852569502947</v>
      </c>
      <c r="U128" s="22"/>
      <c r="V128" s="8">
        <v>2667</v>
      </c>
      <c r="W128" s="9">
        <v>566</v>
      </c>
      <c r="X128" s="20">
        <f t="shared" si="50"/>
        <v>0.21222347206599176</v>
      </c>
      <c r="Y128" s="8">
        <v>5393</v>
      </c>
      <c r="Z128" s="9">
        <v>1046</v>
      </c>
      <c r="AA128" s="20">
        <f t="shared" si="51"/>
        <v>0.1939551270165029</v>
      </c>
      <c r="AB128" s="8">
        <v>5681</v>
      </c>
      <c r="AC128" s="9">
        <v>778</v>
      </c>
      <c r="AD128" s="20">
        <f t="shared" si="52"/>
        <v>0.13694772047174794</v>
      </c>
      <c r="AE128" s="22"/>
      <c r="AF128" s="8">
        <v>4101</v>
      </c>
      <c r="AG128" s="9">
        <v>555</v>
      </c>
      <c r="AH128" s="20">
        <f t="shared" si="53"/>
        <v>0.13533284564740308</v>
      </c>
      <c r="AI128" s="8">
        <v>1757</v>
      </c>
      <c r="AJ128" s="9">
        <v>126</v>
      </c>
      <c r="AK128" s="20">
        <f t="shared" si="54"/>
        <v>0.07171314741035857</v>
      </c>
      <c r="AL128" s="22"/>
      <c r="AM128" s="8">
        <f t="shared" si="55"/>
        <v>4995</v>
      </c>
      <c r="AN128" s="9">
        <f t="shared" si="56"/>
        <v>1380</v>
      </c>
      <c r="AO128" s="20">
        <f t="shared" si="57"/>
        <v>0.27627627627627627</v>
      </c>
      <c r="AP128" s="13">
        <f t="shared" si="58"/>
        <v>21973</v>
      </c>
      <c r="AQ128" s="13">
        <f t="shared" si="59"/>
        <v>3582</v>
      </c>
      <c r="AR128" s="20">
        <f t="shared" si="60"/>
        <v>0.1630182496700496</v>
      </c>
      <c r="AS128" s="13">
        <f t="shared" si="61"/>
        <v>5041</v>
      </c>
      <c r="AT128" s="13">
        <f t="shared" si="62"/>
        <v>1077</v>
      </c>
      <c r="AU128" s="20">
        <f t="shared" si="63"/>
        <v>0.21364808569728228</v>
      </c>
      <c r="AV128" s="8">
        <f t="shared" si="64"/>
        <v>10434</v>
      </c>
      <c r="AW128" s="9">
        <f t="shared" si="65"/>
        <v>2123</v>
      </c>
      <c r="AX128" s="20">
        <f t="shared" si="66"/>
        <v>0.2034694268736822</v>
      </c>
      <c r="AY128" s="8">
        <f t="shared" si="67"/>
        <v>11539</v>
      </c>
      <c r="AZ128" s="9">
        <f t="shared" si="68"/>
        <v>1459</v>
      </c>
      <c r="BA128" s="20">
        <f t="shared" si="69"/>
        <v>0.12644076609758212</v>
      </c>
      <c r="BB128" s="47">
        <f t="shared" si="70"/>
        <v>3478</v>
      </c>
      <c r="BC128" s="47">
        <f t="shared" si="71"/>
        <v>972</v>
      </c>
      <c r="BD128" s="20">
        <f t="shared" si="72"/>
        <v>0.2794709603220242</v>
      </c>
      <c r="BE128" s="47">
        <f t="shared" si="73"/>
        <v>19599</v>
      </c>
      <c r="BF128" s="47">
        <f t="shared" si="74"/>
        <v>3071</v>
      </c>
      <c r="BG128" s="20">
        <f t="shared" si="75"/>
        <v>0.15669166794224196</v>
      </c>
      <c r="BH128" s="19">
        <f t="shared" si="76"/>
        <v>7369</v>
      </c>
      <c r="BI128" s="19">
        <f t="shared" si="77"/>
        <v>1891</v>
      </c>
      <c r="BJ128" s="20">
        <f t="shared" si="78"/>
        <v>0.25661555163522864</v>
      </c>
      <c r="BK128" s="19">
        <f t="shared" si="79"/>
        <v>8060</v>
      </c>
      <c r="BL128" s="19">
        <f t="shared" si="80"/>
        <v>1612</v>
      </c>
      <c r="BM128" s="20">
        <f t="shared" si="81"/>
        <v>0.2</v>
      </c>
      <c r="BN128" s="20">
        <f t="shared" si="41"/>
        <v>0.12644076609758212</v>
      </c>
      <c r="BO128" s="20">
        <f t="shared" si="42"/>
        <v>0.18399584692969445</v>
      </c>
      <c r="BP128" s="16"/>
    </row>
    <row r="129" spans="2:68" ht="12">
      <c r="B129" s="27" t="s">
        <v>359</v>
      </c>
      <c r="C129" s="31">
        <v>23039</v>
      </c>
      <c r="D129" s="6" t="s">
        <v>145</v>
      </c>
      <c r="E129" s="19">
        <f t="shared" si="43"/>
        <v>9234</v>
      </c>
      <c r="F129" s="19">
        <f t="shared" si="44"/>
        <v>760</v>
      </c>
      <c r="G129" s="20">
        <f t="shared" si="45"/>
        <v>0.0823045267489712</v>
      </c>
      <c r="H129" s="20"/>
      <c r="I129" s="7">
        <v>580</v>
      </c>
      <c r="J129" s="7">
        <v>117</v>
      </c>
      <c r="K129" s="20">
        <f t="shared" si="46"/>
        <v>0.20172413793103447</v>
      </c>
      <c r="L129" s="8">
        <v>574</v>
      </c>
      <c r="M129" s="9">
        <v>102</v>
      </c>
      <c r="N129" s="20">
        <f t="shared" si="47"/>
        <v>0.17770034843205576</v>
      </c>
      <c r="O129" s="8">
        <v>581</v>
      </c>
      <c r="P129" s="9">
        <v>78</v>
      </c>
      <c r="Q129" s="20">
        <f t="shared" si="48"/>
        <v>0.1342512908777969</v>
      </c>
      <c r="R129" s="13">
        <v>763</v>
      </c>
      <c r="S129" s="9">
        <v>72</v>
      </c>
      <c r="T129" s="20">
        <f t="shared" si="49"/>
        <v>0.09436435124508519</v>
      </c>
      <c r="U129" s="22"/>
      <c r="V129" s="8">
        <v>1099</v>
      </c>
      <c r="W129" s="9">
        <v>118</v>
      </c>
      <c r="X129" s="20">
        <f t="shared" si="50"/>
        <v>0.10737033666969972</v>
      </c>
      <c r="Y129" s="8">
        <v>1941</v>
      </c>
      <c r="Z129" s="9">
        <v>167</v>
      </c>
      <c r="AA129" s="20">
        <f t="shared" si="51"/>
        <v>0.08603812467800102</v>
      </c>
      <c r="AB129" s="8">
        <v>1986</v>
      </c>
      <c r="AC129" s="9">
        <v>74</v>
      </c>
      <c r="AD129" s="20">
        <f t="shared" si="52"/>
        <v>0.03726082578046324</v>
      </c>
      <c r="AE129" s="22"/>
      <c r="AF129" s="8">
        <v>1232</v>
      </c>
      <c r="AG129" s="9">
        <v>30</v>
      </c>
      <c r="AH129" s="20">
        <f t="shared" si="53"/>
        <v>0.024350649350649352</v>
      </c>
      <c r="AI129" s="8">
        <v>478</v>
      </c>
      <c r="AJ129" s="9">
        <v>2</v>
      </c>
      <c r="AK129" s="20">
        <f t="shared" si="54"/>
        <v>0.0041841004184100415</v>
      </c>
      <c r="AL129" s="22"/>
      <c r="AM129" s="8">
        <f t="shared" si="55"/>
        <v>1735</v>
      </c>
      <c r="AN129" s="9">
        <f t="shared" si="56"/>
        <v>297</v>
      </c>
      <c r="AO129" s="20">
        <f t="shared" si="57"/>
        <v>0.17118155619596542</v>
      </c>
      <c r="AP129" s="13">
        <f t="shared" si="58"/>
        <v>7499</v>
      </c>
      <c r="AQ129" s="13">
        <f t="shared" si="59"/>
        <v>463</v>
      </c>
      <c r="AR129" s="20">
        <f t="shared" si="60"/>
        <v>0.061741565542072274</v>
      </c>
      <c r="AS129" s="13">
        <f t="shared" si="61"/>
        <v>1862</v>
      </c>
      <c r="AT129" s="13">
        <f t="shared" si="62"/>
        <v>190</v>
      </c>
      <c r="AU129" s="20">
        <f t="shared" si="63"/>
        <v>0.10204081632653061</v>
      </c>
      <c r="AV129" s="8">
        <f t="shared" si="64"/>
        <v>3803</v>
      </c>
      <c r="AW129" s="9">
        <f t="shared" si="65"/>
        <v>357</v>
      </c>
      <c r="AX129" s="20">
        <f t="shared" si="66"/>
        <v>0.09387325795424664</v>
      </c>
      <c r="AY129" s="8">
        <f t="shared" si="67"/>
        <v>3696</v>
      </c>
      <c r="AZ129" s="9">
        <f t="shared" si="68"/>
        <v>106</v>
      </c>
      <c r="BA129" s="20">
        <f t="shared" si="69"/>
        <v>0.02867965367965368</v>
      </c>
      <c r="BB129" s="47">
        <f t="shared" si="70"/>
        <v>1155</v>
      </c>
      <c r="BC129" s="47">
        <f t="shared" si="71"/>
        <v>180</v>
      </c>
      <c r="BD129" s="20">
        <f t="shared" si="72"/>
        <v>0.15584415584415584</v>
      </c>
      <c r="BE129" s="47">
        <f t="shared" si="73"/>
        <v>6736</v>
      </c>
      <c r="BF129" s="47">
        <f t="shared" si="74"/>
        <v>391</v>
      </c>
      <c r="BG129" s="20">
        <f t="shared" si="75"/>
        <v>0.05804631828978622</v>
      </c>
      <c r="BH129" s="19">
        <f t="shared" si="76"/>
        <v>2498</v>
      </c>
      <c r="BI129" s="19">
        <f t="shared" si="77"/>
        <v>369</v>
      </c>
      <c r="BJ129" s="20">
        <f t="shared" si="78"/>
        <v>0.1477181745396317</v>
      </c>
      <c r="BK129" s="19">
        <f t="shared" si="79"/>
        <v>3040</v>
      </c>
      <c r="BL129" s="19">
        <f t="shared" si="80"/>
        <v>285</v>
      </c>
      <c r="BM129" s="20">
        <f t="shared" si="81"/>
        <v>0.09375</v>
      </c>
      <c r="BN129" s="20">
        <f t="shared" si="41"/>
        <v>0.02867965367965368</v>
      </c>
      <c r="BO129" s="20">
        <f t="shared" si="42"/>
        <v>0.0823045267489712</v>
      </c>
      <c r="BP129" s="16"/>
    </row>
    <row r="130" spans="2:68" ht="12">
      <c r="B130" s="27" t="s">
        <v>361</v>
      </c>
      <c r="C130" s="31">
        <v>43007</v>
      </c>
      <c r="D130" s="6" t="s">
        <v>146</v>
      </c>
      <c r="E130" s="19">
        <f t="shared" si="43"/>
        <v>6381</v>
      </c>
      <c r="F130" s="19">
        <f t="shared" si="44"/>
        <v>341</v>
      </c>
      <c r="G130" s="20">
        <f t="shared" si="45"/>
        <v>0.05343989970224103</v>
      </c>
      <c r="H130" s="20"/>
      <c r="I130" s="7">
        <v>378</v>
      </c>
      <c r="J130" s="7">
        <v>27</v>
      </c>
      <c r="K130" s="20">
        <f t="shared" si="46"/>
        <v>0.07142857142857142</v>
      </c>
      <c r="L130" s="8">
        <v>411</v>
      </c>
      <c r="M130" s="9">
        <v>32</v>
      </c>
      <c r="N130" s="20">
        <f t="shared" si="47"/>
        <v>0.07785888077858881</v>
      </c>
      <c r="O130" s="8">
        <v>420</v>
      </c>
      <c r="P130" s="9">
        <v>40</v>
      </c>
      <c r="Q130" s="20">
        <f t="shared" si="48"/>
        <v>0.09523809523809523</v>
      </c>
      <c r="R130" s="13">
        <v>502</v>
      </c>
      <c r="S130" s="9">
        <v>44</v>
      </c>
      <c r="T130" s="20">
        <f t="shared" si="49"/>
        <v>0.08764940239043825</v>
      </c>
      <c r="U130" s="22"/>
      <c r="V130" s="8">
        <v>723</v>
      </c>
      <c r="W130" s="9">
        <v>58</v>
      </c>
      <c r="X130" s="20">
        <f t="shared" si="50"/>
        <v>0.08022130013831259</v>
      </c>
      <c r="Y130" s="8">
        <v>1354</v>
      </c>
      <c r="Z130" s="9">
        <v>70</v>
      </c>
      <c r="AA130" s="20">
        <f t="shared" si="51"/>
        <v>0.051698670605613</v>
      </c>
      <c r="AB130" s="8">
        <v>1316</v>
      </c>
      <c r="AC130" s="9">
        <v>45</v>
      </c>
      <c r="AD130" s="20">
        <f t="shared" si="52"/>
        <v>0.03419452887537994</v>
      </c>
      <c r="AE130" s="22"/>
      <c r="AF130" s="8">
        <v>913</v>
      </c>
      <c r="AG130" s="9">
        <v>21</v>
      </c>
      <c r="AH130" s="20">
        <f t="shared" si="53"/>
        <v>0.023001095290251915</v>
      </c>
      <c r="AI130" s="8">
        <v>364</v>
      </c>
      <c r="AJ130" s="9">
        <v>4</v>
      </c>
      <c r="AK130" s="20">
        <f t="shared" si="54"/>
        <v>0.01098901098901099</v>
      </c>
      <c r="AL130" s="22"/>
      <c r="AM130" s="8">
        <f t="shared" si="55"/>
        <v>1209</v>
      </c>
      <c r="AN130" s="9">
        <f t="shared" si="56"/>
        <v>99</v>
      </c>
      <c r="AO130" s="20">
        <f t="shared" si="57"/>
        <v>0.08188585607940446</v>
      </c>
      <c r="AP130" s="13">
        <f t="shared" si="58"/>
        <v>5172</v>
      </c>
      <c r="AQ130" s="13">
        <f t="shared" si="59"/>
        <v>242</v>
      </c>
      <c r="AR130" s="20">
        <f t="shared" si="60"/>
        <v>0.046790409899458624</v>
      </c>
      <c r="AS130" s="13">
        <f t="shared" si="61"/>
        <v>1225</v>
      </c>
      <c r="AT130" s="13">
        <f t="shared" si="62"/>
        <v>102</v>
      </c>
      <c r="AU130" s="20">
        <f t="shared" si="63"/>
        <v>0.08326530612244898</v>
      </c>
      <c r="AV130" s="8">
        <f t="shared" si="64"/>
        <v>2579</v>
      </c>
      <c r="AW130" s="9">
        <f t="shared" si="65"/>
        <v>172</v>
      </c>
      <c r="AX130" s="20">
        <f t="shared" si="66"/>
        <v>0.06669251647925553</v>
      </c>
      <c r="AY130" s="8">
        <f t="shared" si="67"/>
        <v>2593</v>
      </c>
      <c r="AZ130" s="9">
        <f t="shared" si="68"/>
        <v>70</v>
      </c>
      <c r="BA130" s="20">
        <f t="shared" si="69"/>
        <v>0.02699575780948708</v>
      </c>
      <c r="BB130" s="47">
        <f t="shared" si="70"/>
        <v>831</v>
      </c>
      <c r="BC130" s="47">
        <f t="shared" si="71"/>
        <v>72</v>
      </c>
      <c r="BD130" s="20">
        <f t="shared" si="72"/>
        <v>0.08664259927797834</v>
      </c>
      <c r="BE130" s="47">
        <f t="shared" si="73"/>
        <v>4670</v>
      </c>
      <c r="BF130" s="47">
        <f t="shared" si="74"/>
        <v>198</v>
      </c>
      <c r="BG130" s="20">
        <f t="shared" si="75"/>
        <v>0.0423982869379015</v>
      </c>
      <c r="BH130" s="19">
        <f t="shared" si="76"/>
        <v>1711</v>
      </c>
      <c r="BI130" s="19">
        <f t="shared" si="77"/>
        <v>143</v>
      </c>
      <c r="BJ130" s="20">
        <f t="shared" si="78"/>
        <v>0.08357685563997662</v>
      </c>
      <c r="BK130" s="19">
        <f t="shared" si="79"/>
        <v>2077</v>
      </c>
      <c r="BL130" s="19">
        <f t="shared" si="80"/>
        <v>128</v>
      </c>
      <c r="BM130" s="20">
        <f t="shared" si="81"/>
        <v>0.061627347135291284</v>
      </c>
      <c r="BN130" s="20">
        <f aca="true" t="shared" si="82" ref="BN130:BN193">BA130</f>
        <v>0.02699575780948708</v>
      </c>
      <c r="BO130" s="20">
        <f aca="true" t="shared" si="83" ref="BO130:BO193">G130</f>
        <v>0.05343989970224103</v>
      </c>
      <c r="BP130" s="16"/>
    </row>
    <row r="131" spans="2:68" ht="12">
      <c r="B131" s="27" t="s">
        <v>358</v>
      </c>
      <c r="C131" s="31">
        <v>13017</v>
      </c>
      <c r="D131" s="6" t="s">
        <v>147</v>
      </c>
      <c r="E131" s="19">
        <f aca="true" t="shared" si="84" ref="E131:E194">I131+L131+O131+R131+V131+Y131+AB131+AF131+AI131</f>
        <v>18016</v>
      </c>
      <c r="F131" s="19">
        <f aca="true" t="shared" si="85" ref="F131:F194">J131+M131+P131+S131+W131+Z131+AC131+AG131+AJ131</f>
        <v>1477</v>
      </c>
      <c r="G131" s="20">
        <f aca="true" t="shared" si="86" ref="G131:G194">F131/E131</f>
        <v>0.08198268206039076</v>
      </c>
      <c r="H131" s="20"/>
      <c r="I131" s="7">
        <v>1015</v>
      </c>
      <c r="J131" s="7">
        <v>150</v>
      </c>
      <c r="K131" s="20">
        <f aca="true" t="shared" si="87" ref="K131:K194">J131/I131</f>
        <v>0.1477832512315271</v>
      </c>
      <c r="L131" s="8">
        <v>1081</v>
      </c>
      <c r="M131" s="9">
        <v>172</v>
      </c>
      <c r="N131" s="20">
        <f aca="true" t="shared" si="88" ref="N131:N194">M131/L131</f>
        <v>0.15911193339500462</v>
      </c>
      <c r="O131" s="8">
        <v>1244</v>
      </c>
      <c r="P131" s="9">
        <v>157</v>
      </c>
      <c r="Q131" s="20">
        <f aca="true" t="shared" si="89" ref="Q131:Q194">P131/O131</f>
        <v>0.12620578778135047</v>
      </c>
      <c r="R131" s="13">
        <v>1702</v>
      </c>
      <c r="S131" s="9">
        <v>157</v>
      </c>
      <c r="T131" s="20">
        <f aca="true" t="shared" si="90" ref="T131:T194">S131/R131</f>
        <v>0.09224441833137485</v>
      </c>
      <c r="U131" s="22"/>
      <c r="V131" s="8">
        <v>1914</v>
      </c>
      <c r="W131" s="9">
        <v>211</v>
      </c>
      <c r="X131" s="20">
        <f aca="true" t="shared" si="91" ref="X131:X194">W131/V131</f>
        <v>0.11024033437826541</v>
      </c>
      <c r="Y131" s="8">
        <v>3791</v>
      </c>
      <c r="Z131" s="9">
        <v>312</v>
      </c>
      <c r="AA131" s="20">
        <f aca="true" t="shared" si="92" ref="AA131:AA194">Z131/Y131</f>
        <v>0.08230018464785017</v>
      </c>
      <c r="AB131" s="8">
        <v>4134</v>
      </c>
      <c r="AC131" s="9">
        <v>203</v>
      </c>
      <c r="AD131" s="20">
        <f aca="true" t="shared" si="93" ref="AD131:AD194">AC131/AB131</f>
        <v>0.04910498306724722</v>
      </c>
      <c r="AE131" s="22"/>
      <c r="AF131" s="8">
        <v>2354</v>
      </c>
      <c r="AG131" s="9">
        <v>99</v>
      </c>
      <c r="AH131" s="20">
        <f aca="true" t="shared" si="94" ref="AH131:AH194">AG131/AF131</f>
        <v>0.04205607476635514</v>
      </c>
      <c r="AI131" s="8">
        <v>781</v>
      </c>
      <c r="AJ131" s="9">
        <v>16</v>
      </c>
      <c r="AK131" s="20">
        <f aca="true" t="shared" si="95" ref="AK131:AK194">AJ131/AI131</f>
        <v>0.020486555697823303</v>
      </c>
      <c r="AL131" s="22"/>
      <c r="AM131" s="8">
        <f aca="true" t="shared" si="96" ref="AM131:AM194">I131+L131+O131</f>
        <v>3340</v>
      </c>
      <c r="AN131" s="9">
        <f aca="true" t="shared" si="97" ref="AN131:AN194">J131+M131+P131</f>
        <v>479</v>
      </c>
      <c r="AO131" s="20">
        <f aca="true" t="shared" si="98" ref="AO131:AO194">AN131/AM131</f>
        <v>0.1434131736526946</v>
      </c>
      <c r="AP131" s="13">
        <f aca="true" t="shared" si="99" ref="AP131:AP194">E131-AM131</f>
        <v>14676</v>
      </c>
      <c r="AQ131" s="13">
        <f aca="true" t="shared" si="100" ref="AQ131:AQ194">F131-AN131</f>
        <v>998</v>
      </c>
      <c r="AR131" s="20">
        <f aca="true" t="shared" si="101" ref="AR131:AR194">AQ131/AP131</f>
        <v>0.06800218043063505</v>
      </c>
      <c r="AS131" s="13">
        <f aca="true" t="shared" si="102" ref="AS131:AS194">R131+V131</f>
        <v>3616</v>
      </c>
      <c r="AT131" s="13">
        <f aca="true" t="shared" si="103" ref="AT131:AT194">S131+W131</f>
        <v>368</v>
      </c>
      <c r="AU131" s="20">
        <f aca="true" t="shared" si="104" ref="AU131:AU194">AT131/AS131</f>
        <v>0.10176991150442478</v>
      </c>
      <c r="AV131" s="8">
        <f aca="true" t="shared" si="105" ref="AV131:AV194">R131+V131+Y131</f>
        <v>7407</v>
      </c>
      <c r="AW131" s="9">
        <f aca="true" t="shared" si="106" ref="AW131:AW194">S131+W131+Z131</f>
        <v>680</v>
      </c>
      <c r="AX131" s="20">
        <f aca="true" t="shared" si="107" ref="AX131:AX194">AW131/AV131</f>
        <v>0.09180504927771027</v>
      </c>
      <c r="AY131" s="8">
        <f aca="true" t="shared" si="108" ref="AY131:AY194">AB131+AF131+AI131</f>
        <v>7269</v>
      </c>
      <c r="AZ131" s="9">
        <f aca="true" t="shared" si="109" ref="AZ131:AZ194">AC131+AG131+AJ131</f>
        <v>318</v>
      </c>
      <c r="BA131" s="20">
        <f aca="true" t="shared" si="110" ref="BA131:BA194">AZ131/AY131</f>
        <v>0.04374742055303343</v>
      </c>
      <c r="BB131" s="47">
        <f aca="true" t="shared" si="111" ref="BB131:BB194">L131+O131</f>
        <v>2325</v>
      </c>
      <c r="BC131" s="47">
        <f aca="true" t="shared" si="112" ref="BC131:BC194">M131+P131</f>
        <v>329</v>
      </c>
      <c r="BD131" s="20">
        <f aca="true" t="shared" si="113" ref="BD131:BD194">BC131/BB131</f>
        <v>0.14150537634408603</v>
      </c>
      <c r="BE131" s="47">
        <f aca="true" t="shared" si="114" ref="BE131:BE194">V131+Y131+AB131+AF131+AI131</f>
        <v>12974</v>
      </c>
      <c r="BF131" s="47">
        <f aca="true" t="shared" si="115" ref="BF131:BF194">W131+Z131+AC131+AG131+AJ131</f>
        <v>841</v>
      </c>
      <c r="BG131" s="20">
        <f aca="true" t="shared" si="116" ref="BG131:BG194">BF131/BE131</f>
        <v>0.0648219515954987</v>
      </c>
      <c r="BH131" s="19">
        <f aca="true" t="shared" si="117" ref="BH131:BH194">I131+O131+L131+R131</f>
        <v>5042</v>
      </c>
      <c r="BI131" s="19">
        <f aca="true" t="shared" si="118" ref="BI131:BI194">J131+P131+M131+S131</f>
        <v>636</v>
      </c>
      <c r="BJ131" s="20">
        <f aca="true" t="shared" si="119" ref="BJ131:BJ194">BI131/BH131</f>
        <v>0.12614042046806823</v>
      </c>
      <c r="BK131" s="19">
        <f aca="true" t="shared" si="120" ref="BK131:BK194">E131-BH131-AY131</f>
        <v>5705</v>
      </c>
      <c r="BL131" s="19">
        <f aca="true" t="shared" si="121" ref="BL131:BL194">F131-BI131-AZ131</f>
        <v>523</v>
      </c>
      <c r="BM131" s="20">
        <f aca="true" t="shared" si="122" ref="BM131:BM194">BL131/BK131</f>
        <v>0.09167397020157757</v>
      </c>
      <c r="BN131" s="20">
        <f t="shared" si="82"/>
        <v>0.04374742055303343</v>
      </c>
      <c r="BO131" s="20">
        <f t="shared" si="83"/>
        <v>0.08198268206039076</v>
      </c>
      <c r="BP131" s="16"/>
    </row>
    <row r="132" spans="2:68" ht="12">
      <c r="B132" s="27" t="s">
        <v>359</v>
      </c>
      <c r="C132" s="31">
        <v>24048</v>
      </c>
      <c r="D132" s="6" t="s">
        <v>148</v>
      </c>
      <c r="E132" s="19">
        <f t="shared" si="84"/>
        <v>12892</v>
      </c>
      <c r="F132" s="19">
        <f t="shared" si="85"/>
        <v>1509</v>
      </c>
      <c r="G132" s="20">
        <f t="shared" si="86"/>
        <v>0.11704933291964009</v>
      </c>
      <c r="H132" s="20"/>
      <c r="I132" s="7">
        <v>671</v>
      </c>
      <c r="J132" s="7">
        <v>131</v>
      </c>
      <c r="K132" s="20">
        <f t="shared" si="87"/>
        <v>0.19523099850968703</v>
      </c>
      <c r="L132" s="8">
        <v>826</v>
      </c>
      <c r="M132" s="9">
        <v>146</v>
      </c>
      <c r="N132" s="20">
        <f t="shared" si="88"/>
        <v>0.17675544794188863</v>
      </c>
      <c r="O132" s="8">
        <v>973</v>
      </c>
      <c r="P132" s="9">
        <v>166</v>
      </c>
      <c r="Q132" s="20">
        <f t="shared" si="89"/>
        <v>0.17060637204522097</v>
      </c>
      <c r="R132" s="13">
        <v>1078</v>
      </c>
      <c r="S132" s="9">
        <v>163</v>
      </c>
      <c r="T132" s="20">
        <f t="shared" si="90"/>
        <v>0.15120593692022263</v>
      </c>
      <c r="U132" s="22"/>
      <c r="V132" s="8">
        <v>1065</v>
      </c>
      <c r="W132" s="9">
        <v>165</v>
      </c>
      <c r="X132" s="20">
        <f t="shared" si="91"/>
        <v>0.15492957746478872</v>
      </c>
      <c r="Y132" s="8">
        <v>2714</v>
      </c>
      <c r="Z132" s="9">
        <v>308</v>
      </c>
      <c r="AA132" s="20">
        <f t="shared" si="92"/>
        <v>0.11348563006632277</v>
      </c>
      <c r="AB132" s="8">
        <v>3025</v>
      </c>
      <c r="AC132" s="9">
        <v>267</v>
      </c>
      <c r="AD132" s="20">
        <f t="shared" si="93"/>
        <v>0.08826446280991736</v>
      </c>
      <c r="AE132" s="22"/>
      <c r="AF132" s="8">
        <v>1889</v>
      </c>
      <c r="AG132" s="9">
        <v>145</v>
      </c>
      <c r="AH132" s="20">
        <f t="shared" si="94"/>
        <v>0.07676019057702488</v>
      </c>
      <c r="AI132" s="8">
        <v>651</v>
      </c>
      <c r="AJ132" s="9">
        <v>18</v>
      </c>
      <c r="AK132" s="20">
        <f t="shared" si="95"/>
        <v>0.027649769585253458</v>
      </c>
      <c r="AL132" s="22"/>
      <c r="AM132" s="8">
        <f t="shared" si="96"/>
        <v>2470</v>
      </c>
      <c r="AN132" s="9">
        <f t="shared" si="97"/>
        <v>443</v>
      </c>
      <c r="AO132" s="20">
        <f t="shared" si="98"/>
        <v>0.17935222672064777</v>
      </c>
      <c r="AP132" s="13">
        <f t="shared" si="99"/>
        <v>10422</v>
      </c>
      <c r="AQ132" s="13">
        <f t="shared" si="100"/>
        <v>1066</v>
      </c>
      <c r="AR132" s="20">
        <f t="shared" si="101"/>
        <v>0.10228363078104011</v>
      </c>
      <c r="AS132" s="13">
        <f t="shared" si="102"/>
        <v>2143</v>
      </c>
      <c r="AT132" s="13">
        <f t="shared" si="103"/>
        <v>328</v>
      </c>
      <c r="AU132" s="20">
        <f t="shared" si="104"/>
        <v>0.15305646290247316</v>
      </c>
      <c r="AV132" s="8">
        <f t="shared" si="105"/>
        <v>4857</v>
      </c>
      <c r="AW132" s="9">
        <f t="shared" si="106"/>
        <v>636</v>
      </c>
      <c r="AX132" s="20">
        <f t="shared" si="107"/>
        <v>0.13094502779493514</v>
      </c>
      <c r="AY132" s="8">
        <f t="shared" si="108"/>
        <v>5565</v>
      </c>
      <c r="AZ132" s="9">
        <f t="shared" si="109"/>
        <v>430</v>
      </c>
      <c r="BA132" s="20">
        <f t="shared" si="110"/>
        <v>0.07726864330637916</v>
      </c>
      <c r="BB132" s="47">
        <f t="shared" si="111"/>
        <v>1799</v>
      </c>
      <c r="BC132" s="47">
        <f t="shared" si="112"/>
        <v>312</v>
      </c>
      <c r="BD132" s="20">
        <f t="shared" si="113"/>
        <v>0.1734296831573096</v>
      </c>
      <c r="BE132" s="47">
        <f t="shared" si="114"/>
        <v>9344</v>
      </c>
      <c r="BF132" s="47">
        <f t="shared" si="115"/>
        <v>903</v>
      </c>
      <c r="BG132" s="20">
        <f t="shared" si="116"/>
        <v>0.09663955479452055</v>
      </c>
      <c r="BH132" s="19">
        <f t="shared" si="117"/>
        <v>3548</v>
      </c>
      <c r="BI132" s="19">
        <f t="shared" si="118"/>
        <v>606</v>
      </c>
      <c r="BJ132" s="20">
        <f t="shared" si="119"/>
        <v>0.17080045095828636</v>
      </c>
      <c r="BK132" s="19">
        <f t="shared" si="120"/>
        <v>3779</v>
      </c>
      <c r="BL132" s="19">
        <f t="shared" si="121"/>
        <v>473</v>
      </c>
      <c r="BM132" s="20">
        <f t="shared" si="122"/>
        <v>0.12516538766869542</v>
      </c>
      <c r="BN132" s="20">
        <f t="shared" si="82"/>
        <v>0.07726864330637916</v>
      </c>
      <c r="BO132" s="20">
        <f t="shared" si="83"/>
        <v>0.11704933291964009</v>
      </c>
      <c r="BP132" s="16"/>
    </row>
    <row r="133" spans="2:68" ht="12">
      <c r="B133" s="27" t="s">
        <v>362</v>
      </c>
      <c r="C133" s="31">
        <v>72018</v>
      </c>
      <c r="D133" s="6" t="s">
        <v>149</v>
      </c>
      <c r="E133" s="19">
        <f t="shared" si="84"/>
        <v>12353</v>
      </c>
      <c r="F133" s="19">
        <f t="shared" si="85"/>
        <v>3982</v>
      </c>
      <c r="G133" s="20">
        <f t="shared" si="86"/>
        <v>0.3223508459483526</v>
      </c>
      <c r="H133" s="20"/>
      <c r="I133" s="7">
        <v>713</v>
      </c>
      <c r="J133" s="7">
        <v>323</v>
      </c>
      <c r="K133" s="20">
        <f t="shared" si="87"/>
        <v>0.453015427769986</v>
      </c>
      <c r="L133" s="8">
        <v>755</v>
      </c>
      <c r="M133" s="9">
        <v>374</v>
      </c>
      <c r="N133" s="20">
        <f t="shared" si="88"/>
        <v>0.495364238410596</v>
      </c>
      <c r="O133" s="8">
        <v>891</v>
      </c>
      <c r="P133" s="9">
        <v>369</v>
      </c>
      <c r="Q133" s="20">
        <f t="shared" si="89"/>
        <v>0.41414141414141414</v>
      </c>
      <c r="R133" s="13">
        <v>1127</v>
      </c>
      <c r="S133" s="9">
        <v>360</v>
      </c>
      <c r="T133" s="20">
        <f t="shared" si="90"/>
        <v>0.3194321206743567</v>
      </c>
      <c r="U133" s="22"/>
      <c r="V133" s="8">
        <v>1331</v>
      </c>
      <c r="W133" s="9">
        <v>445</v>
      </c>
      <c r="X133" s="20">
        <f t="shared" si="91"/>
        <v>0.33433508640120213</v>
      </c>
      <c r="Y133" s="8">
        <v>2671</v>
      </c>
      <c r="Z133" s="9">
        <v>969</v>
      </c>
      <c r="AA133" s="20">
        <f t="shared" si="92"/>
        <v>0.36278547360539126</v>
      </c>
      <c r="AB133" s="8">
        <v>2962</v>
      </c>
      <c r="AC133" s="9">
        <v>813</v>
      </c>
      <c r="AD133" s="20">
        <f t="shared" si="93"/>
        <v>0.274476704929102</v>
      </c>
      <c r="AE133" s="22"/>
      <c r="AF133" s="8">
        <v>1448</v>
      </c>
      <c r="AG133" s="9">
        <v>280</v>
      </c>
      <c r="AH133" s="20">
        <f t="shared" si="94"/>
        <v>0.19337016574585636</v>
      </c>
      <c r="AI133" s="8">
        <v>455</v>
      </c>
      <c r="AJ133" s="9">
        <v>49</v>
      </c>
      <c r="AK133" s="20">
        <f t="shared" si="95"/>
        <v>0.1076923076923077</v>
      </c>
      <c r="AL133" s="22"/>
      <c r="AM133" s="8">
        <f t="shared" si="96"/>
        <v>2359</v>
      </c>
      <c r="AN133" s="9">
        <f t="shared" si="97"/>
        <v>1066</v>
      </c>
      <c r="AO133" s="20">
        <f t="shared" si="98"/>
        <v>0.45188639253921153</v>
      </c>
      <c r="AP133" s="13">
        <f t="shared" si="99"/>
        <v>9994</v>
      </c>
      <c r="AQ133" s="13">
        <f t="shared" si="100"/>
        <v>2916</v>
      </c>
      <c r="AR133" s="20">
        <f t="shared" si="101"/>
        <v>0.2917750650390234</v>
      </c>
      <c r="AS133" s="13">
        <f t="shared" si="102"/>
        <v>2458</v>
      </c>
      <c r="AT133" s="13">
        <f t="shared" si="103"/>
        <v>805</v>
      </c>
      <c r="AU133" s="20">
        <f t="shared" si="104"/>
        <v>0.3275020341741253</v>
      </c>
      <c r="AV133" s="8">
        <f t="shared" si="105"/>
        <v>5129</v>
      </c>
      <c r="AW133" s="9">
        <f t="shared" si="106"/>
        <v>1774</v>
      </c>
      <c r="AX133" s="20">
        <f t="shared" si="107"/>
        <v>0.3458763891596803</v>
      </c>
      <c r="AY133" s="8">
        <f t="shared" si="108"/>
        <v>4865</v>
      </c>
      <c r="AZ133" s="9">
        <f t="shared" si="109"/>
        <v>1142</v>
      </c>
      <c r="BA133" s="20">
        <f t="shared" si="110"/>
        <v>0.23473792394655704</v>
      </c>
      <c r="BB133" s="47">
        <f t="shared" si="111"/>
        <v>1646</v>
      </c>
      <c r="BC133" s="47">
        <f t="shared" si="112"/>
        <v>743</v>
      </c>
      <c r="BD133" s="20">
        <f t="shared" si="113"/>
        <v>0.4513973268529769</v>
      </c>
      <c r="BE133" s="47">
        <f t="shared" si="114"/>
        <v>8867</v>
      </c>
      <c r="BF133" s="47">
        <f t="shared" si="115"/>
        <v>2556</v>
      </c>
      <c r="BG133" s="20">
        <f t="shared" si="116"/>
        <v>0.2882598398556445</v>
      </c>
      <c r="BH133" s="19">
        <f t="shared" si="117"/>
        <v>3486</v>
      </c>
      <c r="BI133" s="19">
        <f t="shared" si="118"/>
        <v>1426</v>
      </c>
      <c r="BJ133" s="20">
        <f t="shared" si="119"/>
        <v>0.40906483075157773</v>
      </c>
      <c r="BK133" s="19">
        <f t="shared" si="120"/>
        <v>4002</v>
      </c>
      <c r="BL133" s="19">
        <f t="shared" si="121"/>
        <v>1414</v>
      </c>
      <c r="BM133" s="20">
        <f t="shared" si="122"/>
        <v>0.35332333833083457</v>
      </c>
      <c r="BN133" s="20">
        <f t="shared" si="82"/>
        <v>0.23473792394655704</v>
      </c>
      <c r="BO133" s="20">
        <f t="shared" si="83"/>
        <v>0.3223508459483526</v>
      </c>
      <c r="BP133" s="16"/>
    </row>
    <row r="134" spans="2:68" ht="12">
      <c r="B134" s="27" t="s">
        <v>361</v>
      </c>
      <c r="C134" s="31">
        <v>45060</v>
      </c>
      <c r="D134" s="6" t="s">
        <v>150</v>
      </c>
      <c r="E134" s="19">
        <f t="shared" si="84"/>
        <v>6485</v>
      </c>
      <c r="F134" s="19">
        <f t="shared" si="85"/>
        <v>321</v>
      </c>
      <c r="G134" s="20">
        <f t="shared" si="86"/>
        <v>0.049498843484965305</v>
      </c>
      <c r="H134" s="20"/>
      <c r="I134" s="7">
        <v>501</v>
      </c>
      <c r="J134" s="7">
        <v>45</v>
      </c>
      <c r="K134" s="20">
        <f t="shared" si="87"/>
        <v>0.08982035928143713</v>
      </c>
      <c r="L134" s="8">
        <v>463</v>
      </c>
      <c r="M134" s="9">
        <v>46</v>
      </c>
      <c r="N134" s="20">
        <f t="shared" si="88"/>
        <v>0.09935205183585313</v>
      </c>
      <c r="O134" s="8">
        <v>405</v>
      </c>
      <c r="P134" s="9">
        <v>28</v>
      </c>
      <c r="Q134" s="20">
        <f t="shared" si="89"/>
        <v>0.0691358024691358</v>
      </c>
      <c r="R134" s="13">
        <v>477</v>
      </c>
      <c r="S134" s="9">
        <v>20</v>
      </c>
      <c r="T134" s="20">
        <f t="shared" si="90"/>
        <v>0.041928721174004195</v>
      </c>
      <c r="U134" s="22"/>
      <c r="V134" s="8">
        <v>835</v>
      </c>
      <c r="W134" s="9">
        <v>60</v>
      </c>
      <c r="X134" s="20">
        <f t="shared" si="91"/>
        <v>0.0718562874251497</v>
      </c>
      <c r="Y134" s="8">
        <v>1351</v>
      </c>
      <c r="Z134" s="9">
        <v>67</v>
      </c>
      <c r="AA134" s="20">
        <f t="shared" si="92"/>
        <v>0.049592894152479645</v>
      </c>
      <c r="AB134" s="8">
        <v>1211</v>
      </c>
      <c r="AC134" s="9">
        <v>43</v>
      </c>
      <c r="AD134" s="20">
        <f t="shared" si="93"/>
        <v>0.03550784475639967</v>
      </c>
      <c r="AE134" s="22"/>
      <c r="AF134" s="8">
        <v>785</v>
      </c>
      <c r="AG134" s="9">
        <v>10</v>
      </c>
      <c r="AH134" s="20">
        <f t="shared" si="94"/>
        <v>0.012738853503184714</v>
      </c>
      <c r="AI134" s="8">
        <v>457</v>
      </c>
      <c r="AJ134" s="9">
        <v>2</v>
      </c>
      <c r="AK134" s="20">
        <f t="shared" si="95"/>
        <v>0.00437636761487965</v>
      </c>
      <c r="AL134" s="22"/>
      <c r="AM134" s="8">
        <f t="shared" si="96"/>
        <v>1369</v>
      </c>
      <c r="AN134" s="9">
        <f t="shared" si="97"/>
        <v>119</v>
      </c>
      <c r="AO134" s="20">
        <f t="shared" si="98"/>
        <v>0.08692476260043827</v>
      </c>
      <c r="AP134" s="13">
        <f t="shared" si="99"/>
        <v>5116</v>
      </c>
      <c r="AQ134" s="13">
        <f t="shared" si="100"/>
        <v>202</v>
      </c>
      <c r="AR134" s="20">
        <f t="shared" si="101"/>
        <v>0.03948397185301016</v>
      </c>
      <c r="AS134" s="13">
        <f t="shared" si="102"/>
        <v>1312</v>
      </c>
      <c r="AT134" s="13">
        <f t="shared" si="103"/>
        <v>80</v>
      </c>
      <c r="AU134" s="20">
        <f t="shared" si="104"/>
        <v>0.06097560975609756</v>
      </c>
      <c r="AV134" s="8">
        <f t="shared" si="105"/>
        <v>2663</v>
      </c>
      <c r="AW134" s="9">
        <f t="shared" si="106"/>
        <v>147</v>
      </c>
      <c r="AX134" s="20">
        <f t="shared" si="107"/>
        <v>0.0552009012392039</v>
      </c>
      <c r="AY134" s="8">
        <f t="shared" si="108"/>
        <v>2453</v>
      </c>
      <c r="AZ134" s="9">
        <f t="shared" si="109"/>
        <v>55</v>
      </c>
      <c r="BA134" s="20">
        <f t="shared" si="110"/>
        <v>0.02242152466367713</v>
      </c>
      <c r="BB134" s="47">
        <f t="shared" si="111"/>
        <v>868</v>
      </c>
      <c r="BC134" s="47">
        <f t="shared" si="112"/>
        <v>74</v>
      </c>
      <c r="BD134" s="20">
        <f t="shared" si="113"/>
        <v>0.08525345622119816</v>
      </c>
      <c r="BE134" s="47">
        <f t="shared" si="114"/>
        <v>4639</v>
      </c>
      <c r="BF134" s="47">
        <f t="shared" si="115"/>
        <v>182</v>
      </c>
      <c r="BG134" s="20">
        <f t="shared" si="116"/>
        <v>0.03923259323129985</v>
      </c>
      <c r="BH134" s="19">
        <f t="shared" si="117"/>
        <v>1846</v>
      </c>
      <c r="BI134" s="19">
        <f t="shared" si="118"/>
        <v>139</v>
      </c>
      <c r="BJ134" s="20">
        <f t="shared" si="119"/>
        <v>0.07529794149512459</v>
      </c>
      <c r="BK134" s="19">
        <f t="shared" si="120"/>
        <v>2186</v>
      </c>
      <c r="BL134" s="19">
        <f t="shared" si="121"/>
        <v>127</v>
      </c>
      <c r="BM134" s="20">
        <f t="shared" si="122"/>
        <v>0.05809698078682525</v>
      </c>
      <c r="BN134" s="20">
        <f t="shared" si="82"/>
        <v>0.02242152466367713</v>
      </c>
      <c r="BO134" s="20">
        <f t="shared" si="83"/>
        <v>0.049498843484965305</v>
      </c>
      <c r="BP134" s="16"/>
    </row>
    <row r="135" spans="2:68" ht="12">
      <c r="B135" s="27" t="s">
        <v>361</v>
      </c>
      <c r="C135" s="31">
        <v>44029</v>
      </c>
      <c r="D135" s="6" t="s">
        <v>151</v>
      </c>
      <c r="E135" s="19">
        <f t="shared" si="84"/>
        <v>8281</v>
      </c>
      <c r="F135" s="19">
        <f t="shared" si="85"/>
        <v>468</v>
      </c>
      <c r="G135" s="20">
        <f t="shared" si="86"/>
        <v>0.0565149136577708</v>
      </c>
      <c r="H135" s="20"/>
      <c r="I135" s="7">
        <v>528</v>
      </c>
      <c r="J135" s="7">
        <v>53</v>
      </c>
      <c r="K135" s="20">
        <f t="shared" si="87"/>
        <v>0.10037878787878787</v>
      </c>
      <c r="L135" s="8">
        <v>543</v>
      </c>
      <c r="M135" s="9">
        <v>53</v>
      </c>
      <c r="N135" s="20">
        <f t="shared" si="88"/>
        <v>0.09760589318600368</v>
      </c>
      <c r="O135" s="8">
        <v>551</v>
      </c>
      <c r="P135" s="9">
        <v>72</v>
      </c>
      <c r="Q135" s="20">
        <f t="shared" si="89"/>
        <v>0.1306715063520871</v>
      </c>
      <c r="R135" s="13">
        <v>590</v>
      </c>
      <c r="S135" s="9">
        <v>50</v>
      </c>
      <c r="T135" s="20">
        <f t="shared" si="90"/>
        <v>0.0847457627118644</v>
      </c>
      <c r="U135" s="22"/>
      <c r="V135" s="8">
        <v>971</v>
      </c>
      <c r="W135" s="9">
        <v>79</v>
      </c>
      <c r="X135" s="20">
        <f t="shared" si="91"/>
        <v>0.08135942327497425</v>
      </c>
      <c r="Y135" s="8">
        <v>1807</v>
      </c>
      <c r="Z135" s="9">
        <v>98</v>
      </c>
      <c r="AA135" s="20">
        <f t="shared" si="92"/>
        <v>0.054233536247924735</v>
      </c>
      <c r="AB135" s="8">
        <v>1647</v>
      </c>
      <c r="AC135" s="9">
        <v>44</v>
      </c>
      <c r="AD135" s="20">
        <f t="shared" si="93"/>
        <v>0.02671523982999393</v>
      </c>
      <c r="AE135" s="22"/>
      <c r="AF135" s="8">
        <v>1171</v>
      </c>
      <c r="AG135" s="9">
        <v>17</v>
      </c>
      <c r="AH135" s="20">
        <f t="shared" si="94"/>
        <v>0.014517506404782237</v>
      </c>
      <c r="AI135" s="8">
        <v>473</v>
      </c>
      <c r="AJ135" s="9">
        <v>2</v>
      </c>
      <c r="AK135" s="20">
        <f t="shared" si="95"/>
        <v>0.004228329809725159</v>
      </c>
      <c r="AL135" s="22"/>
      <c r="AM135" s="8">
        <f t="shared" si="96"/>
        <v>1622</v>
      </c>
      <c r="AN135" s="9">
        <f t="shared" si="97"/>
        <v>178</v>
      </c>
      <c r="AO135" s="20">
        <f t="shared" si="98"/>
        <v>0.10974106041923551</v>
      </c>
      <c r="AP135" s="13">
        <f t="shared" si="99"/>
        <v>6659</v>
      </c>
      <c r="AQ135" s="13">
        <f t="shared" si="100"/>
        <v>290</v>
      </c>
      <c r="AR135" s="20">
        <f t="shared" si="101"/>
        <v>0.04355008259498423</v>
      </c>
      <c r="AS135" s="13">
        <f t="shared" si="102"/>
        <v>1561</v>
      </c>
      <c r="AT135" s="13">
        <f t="shared" si="103"/>
        <v>129</v>
      </c>
      <c r="AU135" s="20">
        <f t="shared" si="104"/>
        <v>0.08263933376041</v>
      </c>
      <c r="AV135" s="8">
        <f t="shared" si="105"/>
        <v>3368</v>
      </c>
      <c r="AW135" s="9">
        <f t="shared" si="106"/>
        <v>227</v>
      </c>
      <c r="AX135" s="20">
        <f t="shared" si="107"/>
        <v>0.06739904988123516</v>
      </c>
      <c r="AY135" s="8">
        <f t="shared" si="108"/>
        <v>3291</v>
      </c>
      <c r="AZ135" s="9">
        <f t="shared" si="109"/>
        <v>63</v>
      </c>
      <c r="BA135" s="20">
        <f t="shared" si="110"/>
        <v>0.019143117593436645</v>
      </c>
      <c r="BB135" s="47">
        <f t="shared" si="111"/>
        <v>1094</v>
      </c>
      <c r="BC135" s="47">
        <f t="shared" si="112"/>
        <v>125</v>
      </c>
      <c r="BD135" s="20">
        <f t="shared" si="113"/>
        <v>0.11425959780621572</v>
      </c>
      <c r="BE135" s="47">
        <f t="shared" si="114"/>
        <v>6069</v>
      </c>
      <c r="BF135" s="47">
        <f t="shared" si="115"/>
        <v>240</v>
      </c>
      <c r="BG135" s="20">
        <f t="shared" si="116"/>
        <v>0.039545229856648545</v>
      </c>
      <c r="BH135" s="19">
        <f t="shared" si="117"/>
        <v>2212</v>
      </c>
      <c r="BI135" s="19">
        <f t="shared" si="118"/>
        <v>228</v>
      </c>
      <c r="BJ135" s="20">
        <f t="shared" si="119"/>
        <v>0.10307414104882459</v>
      </c>
      <c r="BK135" s="19">
        <f t="shared" si="120"/>
        <v>2778</v>
      </c>
      <c r="BL135" s="19">
        <f t="shared" si="121"/>
        <v>177</v>
      </c>
      <c r="BM135" s="20">
        <f t="shared" si="122"/>
        <v>0.06371490280777538</v>
      </c>
      <c r="BN135" s="20">
        <f t="shared" si="82"/>
        <v>0.019143117593436645</v>
      </c>
      <c r="BO135" s="20">
        <f t="shared" si="83"/>
        <v>0.0565149136577708</v>
      </c>
      <c r="BP135" s="16"/>
    </row>
    <row r="136" spans="2:68" ht="12">
      <c r="B136" s="27" t="s">
        <v>360</v>
      </c>
      <c r="C136" s="31">
        <v>31043</v>
      </c>
      <c r="D136" s="6" t="s">
        <v>152</v>
      </c>
      <c r="E136" s="19">
        <f t="shared" si="84"/>
        <v>33753</v>
      </c>
      <c r="F136" s="19">
        <f t="shared" si="85"/>
        <v>4201</v>
      </c>
      <c r="G136" s="20">
        <f t="shared" si="86"/>
        <v>0.1244630106953456</v>
      </c>
      <c r="H136" s="20"/>
      <c r="I136" s="7">
        <v>1143</v>
      </c>
      <c r="J136" s="7">
        <v>384</v>
      </c>
      <c r="K136" s="20">
        <f t="shared" si="87"/>
        <v>0.3359580052493438</v>
      </c>
      <c r="L136" s="8">
        <v>1300</v>
      </c>
      <c r="M136" s="9">
        <v>304</v>
      </c>
      <c r="N136" s="20">
        <f t="shared" si="88"/>
        <v>0.23384615384615384</v>
      </c>
      <c r="O136" s="8">
        <v>1760</v>
      </c>
      <c r="P136" s="9">
        <v>324</v>
      </c>
      <c r="Q136" s="20">
        <f t="shared" si="89"/>
        <v>0.18409090909090908</v>
      </c>
      <c r="R136" s="13">
        <v>2279</v>
      </c>
      <c r="S136" s="9">
        <v>372</v>
      </c>
      <c r="T136" s="20">
        <f t="shared" si="90"/>
        <v>0.16322948661693726</v>
      </c>
      <c r="U136" s="22"/>
      <c r="V136" s="8">
        <v>2509</v>
      </c>
      <c r="W136" s="9">
        <v>671</v>
      </c>
      <c r="X136" s="20">
        <f t="shared" si="91"/>
        <v>0.26743722598644876</v>
      </c>
      <c r="Y136" s="8">
        <v>5842</v>
      </c>
      <c r="Z136" s="9">
        <v>913</v>
      </c>
      <c r="AA136" s="20">
        <f t="shared" si="92"/>
        <v>0.156282095172886</v>
      </c>
      <c r="AB136" s="8">
        <v>8227</v>
      </c>
      <c r="AC136" s="9">
        <v>658</v>
      </c>
      <c r="AD136" s="20">
        <f t="shared" si="93"/>
        <v>0.07998055184149751</v>
      </c>
      <c r="AE136" s="22"/>
      <c r="AF136" s="8">
        <v>7663</v>
      </c>
      <c r="AG136" s="9">
        <v>435</v>
      </c>
      <c r="AH136" s="20">
        <f t="shared" si="94"/>
        <v>0.056766279524990214</v>
      </c>
      <c r="AI136" s="8">
        <v>3030</v>
      </c>
      <c r="AJ136" s="9">
        <v>140</v>
      </c>
      <c r="AK136" s="20">
        <f t="shared" si="95"/>
        <v>0.0462046204620462</v>
      </c>
      <c r="AL136" s="22"/>
      <c r="AM136" s="8">
        <f t="shared" si="96"/>
        <v>4203</v>
      </c>
      <c r="AN136" s="9">
        <f t="shared" si="97"/>
        <v>1012</v>
      </c>
      <c r="AO136" s="20">
        <f t="shared" si="98"/>
        <v>0.24078039495598383</v>
      </c>
      <c r="AP136" s="13">
        <f t="shared" si="99"/>
        <v>29550</v>
      </c>
      <c r="AQ136" s="13">
        <f t="shared" si="100"/>
        <v>3189</v>
      </c>
      <c r="AR136" s="20">
        <f t="shared" si="101"/>
        <v>0.10791878172588833</v>
      </c>
      <c r="AS136" s="13">
        <f t="shared" si="102"/>
        <v>4788</v>
      </c>
      <c r="AT136" s="13">
        <f t="shared" si="103"/>
        <v>1043</v>
      </c>
      <c r="AU136" s="20">
        <f t="shared" si="104"/>
        <v>0.21783625730994152</v>
      </c>
      <c r="AV136" s="8">
        <f t="shared" si="105"/>
        <v>10630</v>
      </c>
      <c r="AW136" s="9">
        <f t="shared" si="106"/>
        <v>1956</v>
      </c>
      <c r="AX136" s="20">
        <f t="shared" si="107"/>
        <v>0.18400752587017874</v>
      </c>
      <c r="AY136" s="8">
        <f t="shared" si="108"/>
        <v>18920</v>
      </c>
      <c r="AZ136" s="9">
        <f t="shared" si="109"/>
        <v>1233</v>
      </c>
      <c r="BA136" s="20">
        <f t="shared" si="110"/>
        <v>0.06516913319238901</v>
      </c>
      <c r="BB136" s="47">
        <f t="shared" si="111"/>
        <v>3060</v>
      </c>
      <c r="BC136" s="47">
        <f t="shared" si="112"/>
        <v>628</v>
      </c>
      <c r="BD136" s="20">
        <f t="shared" si="113"/>
        <v>0.20522875816993463</v>
      </c>
      <c r="BE136" s="47">
        <f t="shared" si="114"/>
        <v>27271</v>
      </c>
      <c r="BF136" s="47">
        <f t="shared" si="115"/>
        <v>2817</v>
      </c>
      <c r="BG136" s="20">
        <f t="shared" si="116"/>
        <v>0.10329654211433391</v>
      </c>
      <c r="BH136" s="19">
        <f t="shared" si="117"/>
        <v>6482</v>
      </c>
      <c r="BI136" s="19">
        <f t="shared" si="118"/>
        <v>1384</v>
      </c>
      <c r="BJ136" s="20">
        <f t="shared" si="119"/>
        <v>0.21351434742363468</v>
      </c>
      <c r="BK136" s="19">
        <f t="shared" si="120"/>
        <v>8351</v>
      </c>
      <c r="BL136" s="19">
        <f t="shared" si="121"/>
        <v>1584</v>
      </c>
      <c r="BM136" s="20">
        <f t="shared" si="122"/>
        <v>0.18967788288827686</v>
      </c>
      <c r="BN136" s="20">
        <f t="shared" si="82"/>
        <v>0.06516913319238901</v>
      </c>
      <c r="BO136" s="20">
        <f t="shared" si="83"/>
        <v>0.1244630106953456</v>
      </c>
      <c r="BP136" s="16"/>
    </row>
    <row r="137" spans="2:68" ht="12">
      <c r="B137" s="27" t="s">
        <v>360</v>
      </c>
      <c r="C137" s="31">
        <v>32010</v>
      </c>
      <c r="D137" s="6" t="s">
        <v>153</v>
      </c>
      <c r="E137" s="19">
        <f t="shared" si="84"/>
        <v>8605</v>
      </c>
      <c r="F137" s="19">
        <f t="shared" si="85"/>
        <v>337</v>
      </c>
      <c r="G137" s="20">
        <f t="shared" si="86"/>
        <v>0.03916327716443928</v>
      </c>
      <c r="H137" s="20"/>
      <c r="I137" s="7">
        <v>599</v>
      </c>
      <c r="J137" s="7">
        <v>42</v>
      </c>
      <c r="K137" s="20">
        <f t="shared" si="87"/>
        <v>0.07011686143572621</v>
      </c>
      <c r="L137" s="8">
        <v>482</v>
      </c>
      <c r="M137" s="9">
        <v>37</v>
      </c>
      <c r="N137" s="20">
        <f t="shared" si="88"/>
        <v>0.07676348547717843</v>
      </c>
      <c r="O137" s="8">
        <v>505</v>
      </c>
      <c r="P137" s="9">
        <v>31</v>
      </c>
      <c r="Q137" s="20">
        <f t="shared" si="89"/>
        <v>0.061386138613861385</v>
      </c>
      <c r="R137" s="13">
        <v>731</v>
      </c>
      <c r="S137" s="9">
        <v>38</v>
      </c>
      <c r="T137" s="20">
        <f t="shared" si="90"/>
        <v>0.05198358413132695</v>
      </c>
      <c r="U137" s="22"/>
      <c r="V137" s="8">
        <v>1156</v>
      </c>
      <c r="W137" s="9">
        <v>59</v>
      </c>
      <c r="X137" s="20">
        <f t="shared" si="91"/>
        <v>0.05103806228373702</v>
      </c>
      <c r="Y137" s="8">
        <v>1748</v>
      </c>
      <c r="Z137" s="9">
        <v>82</v>
      </c>
      <c r="AA137" s="20">
        <f t="shared" si="92"/>
        <v>0.04691075514874142</v>
      </c>
      <c r="AB137" s="8">
        <v>1747</v>
      </c>
      <c r="AC137" s="9">
        <v>34</v>
      </c>
      <c r="AD137" s="20">
        <f t="shared" si="93"/>
        <v>0.019461934745277618</v>
      </c>
      <c r="AE137" s="22"/>
      <c r="AF137" s="8">
        <v>1118</v>
      </c>
      <c r="AG137" s="9">
        <v>12</v>
      </c>
      <c r="AH137" s="20">
        <f t="shared" si="94"/>
        <v>0.01073345259391771</v>
      </c>
      <c r="AI137" s="8">
        <v>519</v>
      </c>
      <c r="AJ137" s="9">
        <v>2</v>
      </c>
      <c r="AK137" s="20">
        <f t="shared" si="95"/>
        <v>0.0038535645472061657</v>
      </c>
      <c r="AL137" s="22"/>
      <c r="AM137" s="8">
        <f t="shared" si="96"/>
        <v>1586</v>
      </c>
      <c r="AN137" s="9">
        <f t="shared" si="97"/>
        <v>110</v>
      </c>
      <c r="AO137" s="20">
        <f t="shared" si="98"/>
        <v>0.06935687263556116</v>
      </c>
      <c r="AP137" s="13">
        <f t="shared" si="99"/>
        <v>7019</v>
      </c>
      <c r="AQ137" s="13">
        <f t="shared" si="100"/>
        <v>227</v>
      </c>
      <c r="AR137" s="20">
        <f t="shared" si="101"/>
        <v>0.03234078928622311</v>
      </c>
      <c r="AS137" s="13">
        <f t="shared" si="102"/>
        <v>1887</v>
      </c>
      <c r="AT137" s="13">
        <f t="shared" si="103"/>
        <v>97</v>
      </c>
      <c r="AU137" s="20">
        <f t="shared" si="104"/>
        <v>0.05140434552199258</v>
      </c>
      <c r="AV137" s="8">
        <f t="shared" si="105"/>
        <v>3635</v>
      </c>
      <c r="AW137" s="9">
        <f t="shared" si="106"/>
        <v>179</v>
      </c>
      <c r="AX137" s="20">
        <f t="shared" si="107"/>
        <v>0.04924346629986245</v>
      </c>
      <c r="AY137" s="8">
        <f t="shared" si="108"/>
        <v>3384</v>
      </c>
      <c r="AZ137" s="9">
        <f t="shared" si="109"/>
        <v>48</v>
      </c>
      <c r="BA137" s="20">
        <f t="shared" si="110"/>
        <v>0.014184397163120567</v>
      </c>
      <c r="BB137" s="47">
        <f t="shared" si="111"/>
        <v>987</v>
      </c>
      <c r="BC137" s="47">
        <f t="shared" si="112"/>
        <v>68</v>
      </c>
      <c r="BD137" s="20">
        <f t="shared" si="113"/>
        <v>0.06889564336372847</v>
      </c>
      <c r="BE137" s="47">
        <f t="shared" si="114"/>
        <v>6288</v>
      </c>
      <c r="BF137" s="47">
        <f t="shared" si="115"/>
        <v>189</v>
      </c>
      <c r="BG137" s="20">
        <f t="shared" si="116"/>
        <v>0.030057251908396948</v>
      </c>
      <c r="BH137" s="19">
        <f t="shared" si="117"/>
        <v>2317</v>
      </c>
      <c r="BI137" s="19">
        <f t="shared" si="118"/>
        <v>148</v>
      </c>
      <c r="BJ137" s="20">
        <f t="shared" si="119"/>
        <v>0.06387570133793699</v>
      </c>
      <c r="BK137" s="19">
        <f t="shared" si="120"/>
        <v>2904</v>
      </c>
      <c r="BL137" s="19">
        <f t="shared" si="121"/>
        <v>141</v>
      </c>
      <c r="BM137" s="20">
        <f t="shared" si="122"/>
        <v>0.04855371900826446</v>
      </c>
      <c r="BN137" s="20">
        <f t="shared" si="82"/>
        <v>0.014184397163120567</v>
      </c>
      <c r="BO137" s="20">
        <f t="shared" si="83"/>
        <v>0.03916327716443928</v>
      </c>
      <c r="BP137" s="16"/>
    </row>
    <row r="138" spans="2:68" ht="12">
      <c r="B138" s="27" t="s">
        <v>360</v>
      </c>
      <c r="C138" s="31">
        <v>38014</v>
      </c>
      <c r="D138" s="6" t="s">
        <v>154</v>
      </c>
      <c r="E138" s="19">
        <f t="shared" si="84"/>
        <v>22233</v>
      </c>
      <c r="F138" s="19">
        <f t="shared" si="85"/>
        <v>2040</v>
      </c>
      <c r="G138" s="20">
        <f t="shared" si="86"/>
        <v>0.09175549858318716</v>
      </c>
      <c r="H138" s="20"/>
      <c r="I138" s="7">
        <v>759</v>
      </c>
      <c r="J138" s="7">
        <v>168</v>
      </c>
      <c r="K138" s="20">
        <f t="shared" si="87"/>
        <v>0.22134387351778656</v>
      </c>
      <c r="L138" s="8">
        <v>857</v>
      </c>
      <c r="M138" s="9">
        <v>179</v>
      </c>
      <c r="N138" s="20">
        <f t="shared" si="88"/>
        <v>0.2088681446907818</v>
      </c>
      <c r="O138" s="8">
        <v>1017</v>
      </c>
      <c r="P138" s="9">
        <v>172</v>
      </c>
      <c r="Q138" s="20">
        <f t="shared" si="89"/>
        <v>0.16912487708947885</v>
      </c>
      <c r="R138" s="13">
        <v>1505</v>
      </c>
      <c r="S138" s="9">
        <v>182</v>
      </c>
      <c r="T138" s="20">
        <f t="shared" si="90"/>
        <v>0.12093023255813953</v>
      </c>
      <c r="U138" s="22"/>
      <c r="V138" s="8">
        <v>1506</v>
      </c>
      <c r="W138" s="9">
        <v>269</v>
      </c>
      <c r="X138" s="20">
        <f t="shared" si="91"/>
        <v>0.17861885790172644</v>
      </c>
      <c r="Y138" s="8">
        <v>3473</v>
      </c>
      <c r="Z138" s="9">
        <v>450</v>
      </c>
      <c r="AA138" s="20">
        <f t="shared" si="92"/>
        <v>0.1295709761013533</v>
      </c>
      <c r="AB138" s="8">
        <v>5904</v>
      </c>
      <c r="AC138" s="9">
        <v>342</v>
      </c>
      <c r="AD138" s="20">
        <f t="shared" si="93"/>
        <v>0.057926829268292686</v>
      </c>
      <c r="AE138" s="22"/>
      <c r="AF138" s="8">
        <v>5500</v>
      </c>
      <c r="AG138" s="9">
        <v>234</v>
      </c>
      <c r="AH138" s="20">
        <f t="shared" si="94"/>
        <v>0.042545454545454546</v>
      </c>
      <c r="AI138" s="8">
        <v>1712</v>
      </c>
      <c r="AJ138" s="9">
        <v>44</v>
      </c>
      <c r="AK138" s="20">
        <f t="shared" si="95"/>
        <v>0.02570093457943925</v>
      </c>
      <c r="AL138" s="22"/>
      <c r="AM138" s="8">
        <f t="shared" si="96"/>
        <v>2633</v>
      </c>
      <c r="AN138" s="9">
        <f t="shared" si="97"/>
        <v>519</v>
      </c>
      <c r="AO138" s="20">
        <f t="shared" si="98"/>
        <v>0.1971135586783137</v>
      </c>
      <c r="AP138" s="13">
        <f t="shared" si="99"/>
        <v>19600</v>
      </c>
      <c r="AQ138" s="13">
        <f t="shared" si="100"/>
        <v>1521</v>
      </c>
      <c r="AR138" s="20">
        <f t="shared" si="101"/>
        <v>0.07760204081632653</v>
      </c>
      <c r="AS138" s="13">
        <f t="shared" si="102"/>
        <v>3011</v>
      </c>
      <c r="AT138" s="13">
        <f t="shared" si="103"/>
        <v>451</v>
      </c>
      <c r="AU138" s="20">
        <f t="shared" si="104"/>
        <v>0.14978412487545667</v>
      </c>
      <c r="AV138" s="8">
        <f t="shared" si="105"/>
        <v>6484</v>
      </c>
      <c r="AW138" s="9">
        <f t="shared" si="106"/>
        <v>901</v>
      </c>
      <c r="AX138" s="20">
        <f t="shared" si="107"/>
        <v>0.13895743368291177</v>
      </c>
      <c r="AY138" s="8">
        <f t="shared" si="108"/>
        <v>13116</v>
      </c>
      <c r="AZ138" s="9">
        <f t="shared" si="109"/>
        <v>620</v>
      </c>
      <c r="BA138" s="20">
        <f t="shared" si="110"/>
        <v>0.047270509301616345</v>
      </c>
      <c r="BB138" s="47">
        <f t="shared" si="111"/>
        <v>1874</v>
      </c>
      <c r="BC138" s="47">
        <f t="shared" si="112"/>
        <v>351</v>
      </c>
      <c r="BD138" s="20">
        <f t="shared" si="113"/>
        <v>0.18729989327641408</v>
      </c>
      <c r="BE138" s="47">
        <f t="shared" si="114"/>
        <v>18095</v>
      </c>
      <c r="BF138" s="47">
        <f t="shared" si="115"/>
        <v>1339</v>
      </c>
      <c r="BG138" s="20">
        <f t="shared" si="116"/>
        <v>0.07399834208344847</v>
      </c>
      <c r="BH138" s="19">
        <f t="shared" si="117"/>
        <v>4138</v>
      </c>
      <c r="BI138" s="19">
        <f t="shared" si="118"/>
        <v>701</v>
      </c>
      <c r="BJ138" s="20">
        <f t="shared" si="119"/>
        <v>0.1694055099081682</v>
      </c>
      <c r="BK138" s="19">
        <f t="shared" si="120"/>
        <v>4979</v>
      </c>
      <c r="BL138" s="19">
        <f t="shared" si="121"/>
        <v>719</v>
      </c>
      <c r="BM138" s="20">
        <f t="shared" si="122"/>
        <v>0.1444065073307893</v>
      </c>
      <c r="BN138" s="20">
        <f t="shared" si="82"/>
        <v>0.047270509301616345</v>
      </c>
      <c r="BO138" s="20">
        <f t="shared" si="83"/>
        <v>0.09175549858318716</v>
      </c>
      <c r="BP138" s="16"/>
    </row>
    <row r="139" spans="2:68" ht="12">
      <c r="B139" s="27" t="s">
        <v>358</v>
      </c>
      <c r="C139" s="31">
        <v>11024</v>
      </c>
      <c r="D139" s="6" t="s">
        <v>155</v>
      </c>
      <c r="E139" s="19">
        <f t="shared" si="84"/>
        <v>20953</v>
      </c>
      <c r="F139" s="19">
        <f t="shared" si="85"/>
        <v>2258</v>
      </c>
      <c r="G139" s="20">
        <f t="shared" si="86"/>
        <v>0.10776499785233618</v>
      </c>
      <c r="H139" s="20"/>
      <c r="I139" s="7">
        <v>1282</v>
      </c>
      <c r="J139" s="7">
        <v>244</v>
      </c>
      <c r="K139" s="20">
        <f t="shared" si="87"/>
        <v>0.19032761310452417</v>
      </c>
      <c r="L139" s="8">
        <v>1375</v>
      </c>
      <c r="M139" s="9">
        <v>261</v>
      </c>
      <c r="N139" s="20">
        <f t="shared" si="88"/>
        <v>0.18981818181818183</v>
      </c>
      <c r="O139" s="8">
        <v>1561</v>
      </c>
      <c r="P139" s="9">
        <v>255</v>
      </c>
      <c r="Q139" s="20">
        <f t="shared" si="89"/>
        <v>0.16335682254964767</v>
      </c>
      <c r="R139" s="13">
        <v>1891</v>
      </c>
      <c r="S139" s="9">
        <v>238</v>
      </c>
      <c r="T139" s="20">
        <f t="shared" si="90"/>
        <v>0.12585933368588048</v>
      </c>
      <c r="U139" s="22"/>
      <c r="V139" s="8">
        <v>2217</v>
      </c>
      <c r="W139" s="9">
        <v>354</v>
      </c>
      <c r="X139" s="20">
        <f t="shared" si="91"/>
        <v>0.15967523680649526</v>
      </c>
      <c r="Y139" s="8">
        <v>4285</v>
      </c>
      <c r="Z139" s="9">
        <v>508</v>
      </c>
      <c r="AA139" s="20">
        <f t="shared" si="92"/>
        <v>0.11855309218203033</v>
      </c>
      <c r="AB139" s="8">
        <v>4416</v>
      </c>
      <c r="AC139" s="9">
        <v>286</v>
      </c>
      <c r="AD139" s="20">
        <f t="shared" si="93"/>
        <v>0.06476449275362318</v>
      </c>
      <c r="AE139" s="22"/>
      <c r="AF139" s="8">
        <v>2836</v>
      </c>
      <c r="AG139" s="9">
        <v>91</v>
      </c>
      <c r="AH139" s="20">
        <f t="shared" si="94"/>
        <v>0.032087447108603666</v>
      </c>
      <c r="AI139" s="8">
        <v>1090</v>
      </c>
      <c r="AJ139" s="9">
        <v>21</v>
      </c>
      <c r="AK139" s="20">
        <f t="shared" si="95"/>
        <v>0.01926605504587156</v>
      </c>
      <c r="AL139" s="22"/>
      <c r="AM139" s="8">
        <f t="shared" si="96"/>
        <v>4218</v>
      </c>
      <c r="AN139" s="9">
        <f t="shared" si="97"/>
        <v>760</v>
      </c>
      <c r="AO139" s="20">
        <f t="shared" si="98"/>
        <v>0.18018018018018017</v>
      </c>
      <c r="AP139" s="13">
        <f t="shared" si="99"/>
        <v>16735</v>
      </c>
      <c r="AQ139" s="13">
        <f t="shared" si="100"/>
        <v>1498</v>
      </c>
      <c r="AR139" s="20">
        <f t="shared" si="101"/>
        <v>0.08951299671347475</v>
      </c>
      <c r="AS139" s="13">
        <f t="shared" si="102"/>
        <v>4108</v>
      </c>
      <c r="AT139" s="13">
        <f t="shared" si="103"/>
        <v>592</v>
      </c>
      <c r="AU139" s="20">
        <f t="shared" si="104"/>
        <v>0.14410905550146055</v>
      </c>
      <c r="AV139" s="8">
        <f t="shared" si="105"/>
        <v>8393</v>
      </c>
      <c r="AW139" s="9">
        <f t="shared" si="106"/>
        <v>1100</v>
      </c>
      <c r="AX139" s="20">
        <f t="shared" si="107"/>
        <v>0.1310615989515072</v>
      </c>
      <c r="AY139" s="8">
        <f t="shared" si="108"/>
        <v>8342</v>
      </c>
      <c r="AZ139" s="9">
        <f t="shared" si="109"/>
        <v>398</v>
      </c>
      <c r="BA139" s="20">
        <f t="shared" si="110"/>
        <v>0.047710381203548306</v>
      </c>
      <c r="BB139" s="47">
        <f t="shared" si="111"/>
        <v>2936</v>
      </c>
      <c r="BC139" s="47">
        <f t="shared" si="112"/>
        <v>516</v>
      </c>
      <c r="BD139" s="20">
        <f t="shared" si="113"/>
        <v>0.17574931880108993</v>
      </c>
      <c r="BE139" s="47">
        <f t="shared" si="114"/>
        <v>14844</v>
      </c>
      <c r="BF139" s="47">
        <f t="shared" si="115"/>
        <v>1260</v>
      </c>
      <c r="BG139" s="20">
        <f t="shared" si="116"/>
        <v>0.08488278092158448</v>
      </c>
      <c r="BH139" s="19">
        <f t="shared" si="117"/>
        <v>6109</v>
      </c>
      <c r="BI139" s="19">
        <f t="shared" si="118"/>
        <v>998</v>
      </c>
      <c r="BJ139" s="20">
        <f t="shared" si="119"/>
        <v>0.1633655262727124</v>
      </c>
      <c r="BK139" s="19">
        <f t="shared" si="120"/>
        <v>6502</v>
      </c>
      <c r="BL139" s="19">
        <f t="shared" si="121"/>
        <v>862</v>
      </c>
      <c r="BM139" s="20">
        <f t="shared" si="122"/>
        <v>0.13257459243309752</v>
      </c>
      <c r="BN139" s="20">
        <f t="shared" si="82"/>
        <v>0.047710381203548306</v>
      </c>
      <c r="BO139" s="20">
        <f t="shared" si="83"/>
        <v>0.10776499785233618</v>
      </c>
      <c r="BP139" s="16"/>
    </row>
    <row r="140" spans="2:68" ht="12">
      <c r="B140" s="27" t="s">
        <v>360</v>
      </c>
      <c r="C140" s="31">
        <v>32011</v>
      </c>
      <c r="D140" s="6" t="s">
        <v>156</v>
      </c>
      <c r="E140" s="19">
        <f t="shared" si="84"/>
        <v>12279</v>
      </c>
      <c r="F140" s="19">
        <f t="shared" si="85"/>
        <v>470</v>
      </c>
      <c r="G140" s="20">
        <f t="shared" si="86"/>
        <v>0.03827673263295057</v>
      </c>
      <c r="H140" s="20"/>
      <c r="I140" s="7">
        <v>799</v>
      </c>
      <c r="J140" s="7">
        <v>55</v>
      </c>
      <c r="K140" s="20">
        <f t="shared" si="87"/>
        <v>0.0688360450563204</v>
      </c>
      <c r="L140" s="8">
        <v>700</v>
      </c>
      <c r="M140" s="9">
        <v>66</v>
      </c>
      <c r="N140" s="20">
        <f t="shared" si="88"/>
        <v>0.09428571428571429</v>
      </c>
      <c r="O140" s="8">
        <v>852</v>
      </c>
      <c r="P140" s="9">
        <v>53</v>
      </c>
      <c r="Q140" s="20">
        <f t="shared" si="89"/>
        <v>0.062206572769953054</v>
      </c>
      <c r="R140" s="13">
        <v>1022</v>
      </c>
      <c r="S140" s="9">
        <v>56</v>
      </c>
      <c r="T140" s="20">
        <f t="shared" si="90"/>
        <v>0.0547945205479452</v>
      </c>
      <c r="U140" s="22"/>
      <c r="V140" s="8">
        <v>1506</v>
      </c>
      <c r="W140" s="9">
        <v>86</v>
      </c>
      <c r="X140" s="20">
        <f t="shared" si="91"/>
        <v>0.057104913678618856</v>
      </c>
      <c r="Y140" s="8">
        <v>2482</v>
      </c>
      <c r="Z140" s="9">
        <v>95</v>
      </c>
      <c r="AA140" s="20">
        <f t="shared" si="92"/>
        <v>0.038275584206285254</v>
      </c>
      <c r="AB140" s="8">
        <v>2474</v>
      </c>
      <c r="AC140" s="9">
        <v>45</v>
      </c>
      <c r="AD140" s="20">
        <f t="shared" si="93"/>
        <v>0.01818916734033953</v>
      </c>
      <c r="AE140" s="22"/>
      <c r="AF140" s="8">
        <v>1637</v>
      </c>
      <c r="AG140" s="9">
        <v>12</v>
      </c>
      <c r="AH140" s="20">
        <f t="shared" si="94"/>
        <v>0.007330482590103849</v>
      </c>
      <c r="AI140" s="8">
        <v>807</v>
      </c>
      <c r="AJ140" s="9">
        <v>2</v>
      </c>
      <c r="AK140" s="20">
        <f t="shared" si="95"/>
        <v>0.0024783147459727386</v>
      </c>
      <c r="AL140" s="22"/>
      <c r="AM140" s="8">
        <f t="shared" si="96"/>
        <v>2351</v>
      </c>
      <c r="AN140" s="9">
        <f t="shared" si="97"/>
        <v>174</v>
      </c>
      <c r="AO140" s="20">
        <f t="shared" si="98"/>
        <v>0.07401105912377712</v>
      </c>
      <c r="AP140" s="13">
        <f t="shared" si="99"/>
        <v>9928</v>
      </c>
      <c r="AQ140" s="13">
        <f t="shared" si="100"/>
        <v>296</v>
      </c>
      <c r="AR140" s="20">
        <f t="shared" si="101"/>
        <v>0.029814665592264304</v>
      </c>
      <c r="AS140" s="13">
        <f t="shared" si="102"/>
        <v>2528</v>
      </c>
      <c r="AT140" s="13">
        <f t="shared" si="103"/>
        <v>142</v>
      </c>
      <c r="AU140" s="20">
        <f t="shared" si="104"/>
        <v>0.05617088607594937</v>
      </c>
      <c r="AV140" s="8">
        <f t="shared" si="105"/>
        <v>5010</v>
      </c>
      <c r="AW140" s="9">
        <f t="shared" si="106"/>
        <v>237</v>
      </c>
      <c r="AX140" s="20">
        <f t="shared" si="107"/>
        <v>0.04730538922155689</v>
      </c>
      <c r="AY140" s="8">
        <f t="shared" si="108"/>
        <v>4918</v>
      </c>
      <c r="AZ140" s="9">
        <f t="shared" si="109"/>
        <v>59</v>
      </c>
      <c r="BA140" s="20">
        <f t="shared" si="110"/>
        <v>0.011996746644977633</v>
      </c>
      <c r="BB140" s="47">
        <f t="shared" si="111"/>
        <v>1552</v>
      </c>
      <c r="BC140" s="47">
        <f t="shared" si="112"/>
        <v>119</v>
      </c>
      <c r="BD140" s="20">
        <f t="shared" si="113"/>
        <v>0.07667525773195877</v>
      </c>
      <c r="BE140" s="47">
        <f t="shared" si="114"/>
        <v>8906</v>
      </c>
      <c r="BF140" s="47">
        <f t="shared" si="115"/>
        <v>240</v>
      </c>
      <c r="BG140" s="20">
        <f t="shared" si="116"/>
        <v>0.026948124859645182</v>
      </c>
      <c r="BH140" s="19">
        <f t="shared" si="117"/>
        <v>3373</v>
      </c>
      <c r="BI140" s="19">
        <f t="shared" si="118"/>
        <v>230</v>
      </c>
      <c r="BJ140" s="20">
        <f t="shared" si="119"/>
        <v>0.06818855618144086</v>
      </c>
      <c r="BK140" s="19">
        <f t="shared" si="120"/>
        <v>3988</v>
      </c>
      <c r="BL140" s="19">
        <f t="shared" si="121"/>
        <v>181</v>
      </c>
      <c r="BM140" s="20">
        <f t="shared" si="122"/>
        <v>0.04538615847542628</v>
      </c>
      <c r="BN140" s="20">
        <f t="shared" si="82"/>
        <v>0.011996746644977633</v>
      </c>
      <c r="BO140" s="20">
        <f t="shared" si="83"/>
        <v>0.03827673263295057</v>
      </c>
      <c r="BP140" s="16"/>
    </row>
    <row r="141" spans="2:68" ht="12">
      <c r="B141" s="27" t="s">
        <v>359</v>
      </c>
      <c r="C141" s="31">
        <v>24054</v>
      </c>
      <c r="D141" s="6" t="s">
        <v>157</v>
      </c>
      <c r="E141" s="19">
        <f t="shared" si="84"/>
        <v>7925</v>
      </c>
      <c r="F141" s="19">
        <f t="shared" si="85"/>
        <v>394</v>
      </c>
      <c r="G141" s="20">
        <f t="shared" si="86"/>
        <v>0.04971608832807571</v>
      </c>
      <c r="H141" s="20"/>
      <c r="I141" s="7">
        <v>499</v>
      </c>
      <c r="J141" s="7">
        <v>60</v>
      </c>
      <c r="K141" s="20">
        <f t="shared" si="87"/>
        <v>0.12024048096192384</v>
      </c>
      <c r="L141" s="8">
        <v>485</v>
      </c>
      <c r="M141" s="9">
        <v>50</v>
      </c>
      <c r="N141" s="20">
        <f t="shared" si="88"/>
        <v>0.10309278350515463</v>
      </c>
      <c r="O141" s="8">
        <v>476</v>
      </c>
      <c r="P141" s="9">
        <v>35</v>
      </c>
      <c r="Q141" s="20">
        <f t="shared" si="89"/>
        <v>0.07352941176470588</v>
      </c>
      <c r="R141" s="13">
        <v>538</v>
      </c>
      <c r="S141" s="9">
        <v>45</v>
      </c>
      <c r="T141" s="20">
        <f t="shared" si="90"/>
        <v>0.08364312267657993</v>
      </c>
      <c r="U141" s="22"/>
      <c r="V141" s="8">
        <v>869</v>
      </c>
      <c r="W141" s="9">
        <v>72</v>
      </c>
      <c r="X141" s="20">
        <f t="shared" si="91"/>
        <v>0.08285385500575373</v>
      </c>
      <c r="Y141" s="8">
        <v>1719</v>
      </c>
      <c r="Z141" s="9">
        <v>94</v>
      </c>
      <c r="AA141" s="20">
        <f t="shared" si="92"/>
        <v>0.054682955206515414</v>
      </c>
      <c r="AB141" s="8">
        <v>1634</v>
      </c>
      <c r="AC141" s="9">
        <v>26</v>
      </c>
      <c r="AD141" s="20">
        <f t="shared" si="93"/>
        <v>0.01591187270501836</v>
      </c>
      <c r="AE141" s="22"/>
      <c r="AF141" s="8">
        <v>1187</v>
      </c>
      <c r="AG141" s="9">
        <v>10</v>
      </c>
      <c r="AH141" s="20">
        <f t="shared" si="94"/>
        <v>0.008424599831508003</v>
      </c>
      <c r="AI141" s="8">
        <v>518</v>
      </c>
      <c r="AJ141" s="9">
        <v>2</v>
      </c>
      <c r="AK141" s="20">
        <f t="shared" si="95"/>
        <v>0.003861003861003861</v>
      </c>
      <c r="AL141" s="22"/>
      <c r="AM141" s="8">
        <f t="shared" si="96"/>
        <v>1460</v>
      </c>
      <c r="AN141" s="9">
        <f t="shared" si="97"/>
        <v>145</v>
      </c>
      <c r="AO141" s="20">
        <f t="shared" si="98"/>
        <v>0.09931506849315068</v>
      </c>
      <c r="AP141" s="13">
        <f t="shared" si="99"/>
        <v>6465</v>
      </c>
      <c r="AQ141" s="13">
        <f t="shared" si="100"/>
        <v>249</v>
      </c>
      <c r="AR141" s="20">
        <f t="shared" si="101"/>
        <v>0.03851508120649652</v>
      </c>
      <c r="AS141" s="13">
        <f t="shared" si="102"/>
        <v>1407</v>
      </c>
      <c r="AT141" s="13">
        <f t="shared" si="103"/>
        <v>117</v>
      </c>
      <c r="AU141" s="20">
        <f t="shared" si="104"/>
        <v>0.08315565031982942</v>
      </c>
      <c r="AV141" s="8">
        <f t="shared" si="105"/>
        <v>3126</v>
      </c>
      <c r="AW141" s="9">
        <f t="shared" si="106"/>
        <v>211</v>
      </c>
      <c r="AX141" s="20">
        <f t="shared" si="107"/>
        <v>0.06749840051183621</v>
      </c>
      <c r="AY141" s="8">
        <f t="shared" si="108"/>
        <v>3339</v>
      </c>
      <c r="AZ141" s="9">
        <f t="shared" si="109"/>
        <v>38</v>
      </c>
      <c r="BA141" s="20">
        <f t="shared" si="110"/>
        <v>0.011380652890086853</v>
      </c>
      <c r="BB141" s="47">
        <f t="shared" si="111"/>
        <v>961</v>
      </c>
      <c r="BC141" s="47">
        <f t="shared" si="112"/>
        <v>85</v>
      </c>
      <c r="BD141" s="20">
        <f t="shared" si="113"/>
        <v>0.08844953173777315</v>
      </c>
      <c r="BE141" s="47">
        <f t="shared" si="114"/>
        <v>5927</v>
      </c>
      <c r="BF141" s="47">
        <f t="shared" si="115"/>
        <v>204</v>
      </c>
      <c r="BG141" s="20">
        <f t="shared" si="116"/>
        <v>0.0344187615994601</v>
      </c>
      <c r="BH141" s="19">
        <f t="shared" si="117"/>
        <v>1998</v>
      </c>
      <c r="BI141" s="19">
        <f t="shared" si="118"/>
        <v>190</v>
      </c>
      <c r="BJ141" s="20">
        <f t="shared" si="119"/>
        <v>0.09509509509509509</v>
      </c>
      <c r="BK141" s="19">
        <f t="shared" si="120"/>
        <v>2588</v>
      </c>
      <c r="BL141" s="19">
        <f t="shared" si="121"/>
        <v>166</v>
      </c>
      <c r="BM141" s="20">
        <f t="shared" si="122"/>
        <v>0.06414219474497682</v>
      </c>
      <c r="BN141" s="20">
        <f t="shared" si="82"/>
        <v>0.011380652890086853</v>
      </c>
      <c r="BO141" s="20">
        <f t="shared" si="83"/>
        <v>0.04971608832807571</v>
      </c>
      <c r="BP141" s="16"/>
    </row>
    <row r="142" spans="2:68" ht="12">
      <c r="B142" s="27" t="s">
        <v>359</v>
      </c>
      <c r="C142" s="31">
        <v>24055</v>
      </c>
      <c r="D142" s="6" t="s">
        <v>158</v>
      </c>
      <c r="E142" s="19">
        <f t="shared" si="84"/>
        <v>19431</v>
      </c>
      <c r="F142" s="19">
        <f t="shared" si="85"/>
        <v>3759</v>
      </c>
      <c r="G142" s="20">
        <f t="shared" si="86"/>
        <v>0.19345375945653853</v>
      </c>
      <c r="H142" s="20"/>
      <c r="I142" s="7">
        <v>1289</v>
      </c>
      <c r="J142" s="7">
        <v>438</v>
      </c>
      <c r="K142" s="20">
        <f t="shared" si="87"/>
        <v>0.33979829325058186</v>
      </c>
      <c r="L142" s="8">
        <v>1441</v>
      </c>
      <c r="M142" s="9">
        <v>455</v>
      </c>
      <c r="N142" s="20">
        <f t="shared" si="88"/>
        <v>0.3157529493407356</v>
      </c>
      <c r="O142" s="8">
        <v>1427</v>
      </c>
      <c r="P142" s="9">
        <v>419</v>
      </c>
      <c r="Q142" s="20">
        <f t="shared" si="89"/>
        <v>0.2936229852838122</v>
      </c>
      <c r="R142" s="13">
        <v>1542</v>
      </c>
      <c r="S142" s="9">
        <v>363</v>
      </c>
      <c r="T142" s="20">
        <f t="shared" si="90"/>
        <v>0.23540856031128404</v>
      </c>
      <c r="U142" s="22"/>
      <c r="V142" s="8">
        <v>2131</v>
      </c>
      <c r="W142" s="9">
        <v>524</v>
      </c>
      <c r="X142" s="20">
        <f t="shared" si="91"/>
        <v>0.24589394650398874</v>
      </c>
      <c r="Y142" s="8">
        <v>4326</v>
      </c>
      <c r="Z142" s="9">
        <v>898</v>
      </c>
      <c r="AA142" s="20">
        <f t="shared" si="92"/>
        <v>0.207582061950994</v>
      </c>
      <c r="AB142" s="8">
        <v>3888</v>
      </c>
      <c r="AC142" s="9">
        <v>482</v>
      </c>
      <c r="AD142" s="20">
        <f t="shared" si="93"/>
        <v>0.12397119341563786</v>
      </c>
      <c r="AE142" s="22"/>
      <c r="AF142" s="8">
        <v>2362</v>
      </c>
      <c r="AG142" s="9">
        <v>152</v>
      </c>
      <c r="AH142" s="20">
        <f t="shared" si="94"/>
        <v>0.06435224386113463</v>
      </c>
      <c r="AI142" s="8">
        <v>1025</v>
      </c>
      <c r="AJ142" s="9">
        <v>28</v>
      </c>
      <c r="AK142" s="20">
        <f t="shared" si="95"/>
        <v>0.027317073170731707</v>
      </c>
      <c r="AL142" s="22"/>
      <c r="AM142" s="8">
        <f t="shared" si="96"/>
        <v>4157</v>
      </c>
      <c r="AN142" s="9">
        <f t="shared" si="97"/>
        <v>1312</v>
      </c>
      <c r="AO142" s="20">
        <f t="shared" si="98"/>
        <v>0.31561222035121483</v>
      </c>
      <c r="AP142" s="13">
        <f t="shared" si="99"/>
        <v>15274</v>
      </c>
      <c r="AQ142" s="13">
        <f t="shared" si="100"/>
        <v>2447</v>
      </c>
      <c r="AR142" s="20">
        <f t="shared" si="101"/>
        <v>0.16020688752127799</v>
      </c>
      <c r="AS142" s="13">
        <f t="shared" si="102"/>
        <v>3673</v>
      </c>
      <c r="AT142" s="13">
        <f t="shared" si="103"/>
        <v>887</v>
      </c>
      <c r="AU142" s="20">
        <f t="shared" si="104"/>
        <v>0.24149196841818676</v>
      </c>
      <c r="AV142" s="8">
        <f t="shared" si="105"/>
        <v>7999</v>
      </c>
      <c r="AW142" s="9">
        <f t="shared" si="106"/>
        <v>1785</v>
      </c>
      <c r="AX142" s="20">
        <f t="shared" si="107"/>
        <v>0.22315289411176398</v>
      </c>
      <c r="AY142" s="8">
        <f t="shared" si="108"/>
        <v>7275</v>
      </c>
      <c r="AZ142" s="9">
        <f t="shared" si="109"/>
        <v>662</v>
      </c>
      <c r="BA142" s="20">
        <f t="shared" si="110"/>
        <v>0.09099656357388317</v>
      </c>
      <c r="BB142" s="47">
        <f t="shared" si="111"/>
        <v>2868</v>
      </c>
      <c r="BC142" s="47">
        <f t="shared" si="112"/>
        <v>874</v>
      </c>
      <c r="BD142" s="20">
        <f t="shared" si="113"/>
        <v>0.30474198047419804</v>
      </c>
      <c r="BE142" s="47">
        <f t="shared" si="114"/>
        <v>13732</v>
      </c>
      <c r="BF142" s="47">
        <f t="shared" si="115"/>
        <v>2084</v>
      </c>
      <c r="BG142" s="20">
        <f t="shared" si="116"/>
        <v>0.15176230702009905</v>
      </c>
      <c r="BH142" s="19">
        <f t="shared" si="117"/>
        <v>5699</v>
      </c>
      <c r="BI142" s="19">
        <f t="shared" si="118"/>
        <v>1675</v>
      </c>
      <c r="BJ142" s="20">
        <f t="shared" si="119"/>
        <v>0.2939112124934199</v>
      </c>
      <c r="BK142" s="19">
        <f t="shared" si="120"/>
        <v>6457</v>
      </c>
      <c r="BL142" s="19">
        <f t="shared" si="121"/>
        <v>1422</v>
      </c>
      <c r="BM142" s="20">
        <f t="shared" si="122"/>
        <v>0.22022611119715038</v>
      </c>
      <c r="BN142" s="20">
        <f t="shared" si="82"/>
        <v>0.09099656357388317</v>
      </c>
      <c r="BO142" s="20">
        <f t="shared" si="83"/>
        <v>0.19345375945653853</v>
      </c>
      <c r="BP142" s="16"/>
    </row>
    <row r="143" spans="2:68" ht="12">
      <c r="B143" s="27" t="s">
        <v>362</v>
      </c>
      <c r="C143" s="31">
        <v>73040</v>
      </c>
      <c r="D143" s="6" t="s">
        <v>159</v>
      </c>
      <c r="E143" s="19">
        <f t="shared" si="84"/>
        <v>8397</v>
      </c>
      <c r="F143" s="19">
        <f t="shared" si="85"/>
        <v>869</v>
      </c>
      <c r="G143" s="20">
        <f t="shared" si="86"/>
        <v>0.10348934143146361</v>
      </c>
      <c r="H143" s="20"/>
      <c r="I143" s="7">
        <v>527</v>
      </c>
      <c r="J143" s="7">
        <v>100</v>
      </c>
      <c r="K143" s="20">
        <f t="shared" si="87"/>
        <v>0.18975332068311196</v>
      </c>
      <c r="L143" s="8">
        <v>467</v>
      </c>
      <c r="M143" s="9">
        <v>100</v>
      </c>
      <c r="N143" s="20">
        <f t="shared" si="88"/>
        <v>0.21413276231263384</v>
      </c>
      <c r="O143" s="8">
        <v>505</v>
      </c>
      <c r="P143" s="9">
        <v>83</v>
      </c>
      <c r="Q143" s="20">
        <f t="shared" si="89"/>
        <v>0.16435643564356436</v>
      </c>
      <c r="R143" s="13">
        <v>702</v>
      </c>
      <c r="S143" s="9">
        <v>97</v>
      </c>
      <c r="T143" s="20">
        <f t="shared" si="90"/>
        <v>0.13817663817663817</v>
      </c>
      <c r="U143" s="22"/>
      <c r="V143" s="8">
        <v>1060</v>
      </c>
      <c r="W143" s="9">
        <v>147</v>
      </c>
      <c r="X143" s="20">
        <f t="shared" si="91"/>
        <v>0.13867924528301886</v>
      </c>
      <c r="Y143" s="8">
        <v>1788</v>
      </c>
      <c r="Z143" s="9">
        <v>213</v>
      </c>
      <c r="AA143" s="20">
        <f t="shared" si="92"/>
        <v>0.11912751677852348</v>
      </c>
      <c r="AB143" s="8">
        <v>2008</v>
      </c>
      <c r="AC143" s="9">
        <v>101</v>
      </c>
      <c r="AD143" s="20">
        <f t="shared" si="93"/>
        <v>0.05029880478087649</v>
      </c>
      <c r="AE143" s="22"/>
      <c r="AF143" s="8">
        <v>1006</v>
      </c>
      <c r="AG143" s="9">
        <v>24</v>
      </c>
      <c r="AH143" s="20">
        <f t="shared" si="94"/>
        <v>0.02385685884691849</v>
      </c>
      <c r="AI143" s="8">
        <v>334</v>
      </c>
      <c r="AJ143" s="9">
        <v>4</v>
      </c>
      <c r="AK143" s="20">
        <f t="shared" si="95"/>
        <v>0.011976047904191617</v>
      </c>
      <c r="AL143" s="22"/>
      <c r="AM143" s="8">
        <f t="shared" si="96"/>
        <v>1499</v>
      </c>
      <c r="AN143" s="9">
        <f t="shared" si="97"/>
        <v>283</v>
      </c>
      <c r="AO143" s="20">
        <f t="shared" si="98"/>
        <v>0.1887925283522348</v>
      </c>
      <c r="AP143" s="13">
        <f t="shared" si="99"/>
        <v>6898</v>
      </c>
      <c r="AQ143" s="13">
        <f t="shared" si="100"/>
        <v>586</v>
      </c>
      <c r="AR143" s="20">
        <f t="shared" si="101"/>
        <v>0.08495216004639025</v>
      </c>
      <c r="AS143" s="13">
        <f t="shared" si="102"/>
        <v>1762</v>
      </c>
      <c r="AT143" s="13">
        <f t="shared" si="103"/>
        <v>244</v>
      </c>
      <c r="AU143" s="20">
        <f t="shared" si="104"/>
        <v>0.13847900113507378</v>
      </c>
      <c r="AV143" s="8">
        <f t="shared" si="105"/>
        <v>3550</v>
      </c>
      <c r="AW143" s="9">
        <f t="shared" si="106"/>
        <v>457</v>
      </c>
      <c r="AX143" s="20">
        <f t="shared" si="107"/>
        <v>0.12873239436619718</v>
      </c>
      <c r="AY143" s="8">
        <f t="shared" si="108"/>
        <v>3348</v>
      </c>
      <c r="AZ143" s="9">
        <f t="shared" si="109"/>
        <v>129</v>
      </c>
      <c r="BA143" s="20">
        <f t="shared" si="110"/>
        <v>0.03853046594982079</v>
      </c>
      <c r="BB143" s="47">
        <f t="shared" si="111"/>
        <v>972</v>
      </c>
      <c r="BC143" s="47">
        <f t="shared" si="112"/>
        <v>183</v>
      </c>
      <c r="BD143" s="20">
        <f t="shared" si="113"/>
        <v>0.1882716049382716</v>
      </c>
      <c r="BE143" s="47">
        <f t="shared" si="114"/>
        <v>6196</v>
      </c>
      <c r="BF143" s="47">
        <f t="shared" si="115"/>
        <v>489</v>
      </c>
      <c r="BG143" s="20">
        <f t="shared" si="116"/>
        <v>0.078921885087153</v>
      </c>
      <c r="BH143" s="19">
        <f t="shared" si="117"/>
        <v>2201</v>
      </c>
      <c r="BI143" s="19">
        <f t="shared" si="118"/>
        <v>380</v>
      </c>
      <c r="BJ143" s="20">
        <f t="shared" si="119"/>
        <v>0.17264879600181735</v>
      </c>
      <c r="BK143" s="19">
        <f t="shared" si="120"/>
        <v>2848</v>
      </c>
      <c r="BL143" s="19">
        <f t="shared" si="121"/>
        <v>360</v>
      </c>
      <c r="BM143" s="20">
        <f t="shared" si="122"/>
        <v>0.12640449438202248</v>
      </c>
      <c r="BN143" s="20">
        <f t="shared" si="82"/>
        <v>0.03853046594982079</v>
      </c>
      <c r="BO143" s="20">
        <f t="shared" si="83"/>
        <v>0.10348934143146361</v>
      </c>
      <c r="BP143" s="16"/>
    </row>
    <row r="144" spans="2:68" ht="12">
      <c r="B144" s="27" t="s">
        <v>360</v>
      </c>
      <c r="C144" s="31">
        <v>34022</v>
      </c>
      <c r="D144" s="6" t="s">
        <v>160</v>
      </c>
      <c r="E144" s="19">
        <f t="shared" si="84"/>
        <v>75599</v>
      </c>
      <c r="F144" s="19">
        <f t="shared" si="85"/>
        <v>12182</v>
      </c>
      <c r="G144" s="20">
        <f t="shared" si="86"/>
        <v>0.16113969761504782</v>
      </c>
      <c r="H144" s="20"/>
      <c r="I144" s="7">
        <v>4976</v>
      </c>
      <c r="J144" s="7">
        <v>1675</v>
      </c>
      <c r="K144" s="20">
        <f t="shared" si="87"/>
        <v>0.3366157556270096</v>
      </c>
      <c r="L144" s="8">
        <v>4508</v>
      </c>
      <c r="M144" s="9">
        <v>1395</v>
      </c>
      <c r="N144" s="20">
        <f t="shared" si="88"/>
        <v>0.3094498669032831</v>
      </c>
      <c r="O144" s="8">
        <v>4860</v>
      </c>
      <c r="P144" s="9">
        <v>1207</v>
      </c>
      <c r="Q144" s="20">
        <f t="shared" si="89"/>
        <v>0.2483539094650206</v>
      </c>
      <c r="R144" s="13">
        <v>6775</v>
      </c>
      <c r="S144" s="9">
        <v>1440</v>
      </c>
      <c r="T144" s="20">
        <f t="shared" si="90"/>
        <v>0.21254612546125462</v>
      </c>
      <c r="U144" s="22"/>
      <c r="V144" s="8">
        <v>9590</v>
      </c>
      <c r="W144" s="9">
        <v>2178</v>
      </c>
      <c r="X144" s="20">
        <f t="shared" si="91"/>
        <v>0.22711157455683004</v>
      </c>
      <c r="Y144" s="8">
        <v>14386</v>
      </c>
      <c r="Z144" s="9">
        <v>2606</v>
      </c>
      <c r="AA144" s="20">
        <f t="shared" si="92"/>
        <v>0.18114833866258861</v>
      </c>
      <c r="AB144" s="8">
        <v>14592</v>
      </c>
      <c r="AC144" s="9">
        <v>1222</v>
      </c>
      <c r="AD144" s="20">
        <f t="shared" si="93"/>
        <v>0.08374451754385964</v>
      </c>
      <c r="AE144" s="22"/>
      <c r="AF144" s="8">
        <v>10665</v>
      </c>
      <c r="AG144" s="9">
        <v>375</v>
      </c>
      <c r="AH144" s="20">
        <f t="shared" si="94"/>
        <v>0.035161744022503515</v>
      </c>
      <c r="AI144" s="8">
        <v>5247</v>
      </c>
      <c r="AJ144" s="9">
        <v>84</v>
      </c>
      <c r="AK144" s="20">
        <f t="shared" si="95"/>
        <v>0.016009148084619784</v>
      </c>
      <c r="AL144" s="22"/>
      <c r="AM144" s="8">
        <f t="shared" si="96"/>
        <v>14344</v>
      </c>
      <c r="AN144" s="9">
        <f t="shared" si="97"/>
        <v>4277</v>
      </c>
      <c r="AO144" s="20">
        <f t="shared" si="98"/>
        <v>0.2981734523145566</v>
      </c>
      <c r="AP144" s="13">
        <f t="shared" si="99"/>
        <v>61255</v>
      </c>
      <c r="AQ144" s="13">
        <f t="shared" si="100"/>
        <v>7905</v>
      </c>
      <c r="AR144" s="20">
        <f t="shared" si="101"/>
        <v>0.1290506897396131</v>
      </c>
      <c r="AS144" s="13">
        <f t="shared" si="102"/>
        <v>16365</v>
      </c>
      <c r="AT144" s="13">
        <f t="shared" si="103"/>
        <v>3618</v>
      </c>
      <c r="AU144" s="20">
        <f t="shared" si="104"/>
        <v>0.22108157653528873</v>
      </c>
      <c r="AV144" s="8">
        <f t="shared" si="105"/>
        <v>30751</v>
      </c>
      <c r="AW144" s="9">
        <f t="shared" si="106"/>
        <v>6224</v>
      </c>
      <c r="AX144" s="20">
        <f t="shared" si="107"/>
        <v>0.2023999219537576</v>
      </c>
      <c r="AY144" s="8">
        <f t="shared" si="108"/>
        <v>30504</v>
      </c>
      <c r="AZ144" s="9">
        <f t="shared" si="109"/>
        <v>1681</v>
      </c>
      <c r="BA144" s="20">
        <f t="shared" si="110"/>
        <v>0.05510752688172043</v>
      </c>
      <c r="BB144" s="47">
        <f t="shared" si="111"/>
        <v>9368</v>
      </c>
      <c r="BC144" s="47">
        <f t="shared" si="112"/>
        <v>2602</v>
      </c>
      <c r="BD144" s="20">
        <f t="shared" si="113"/>
        <v>0.27775405636208367</v>
      </c>
      <c r="BE144" s="47">
        <f t="shared" si="114"/>
        <v>54480</v>
      </c>
      <c r="BF144" s="47">
        <f t="shared" si="115"/>
        <v>6465</v>
      </c>
      <c r="BG144" s="20">
        <f t="shared" si="116"/>
        <v>0.11866740088105728</v>
      </c>
      <c r="BH144" s="19">
        <f t="shared" si="117"/>
        <v>21119</v>
      </c>
      <c r="BI144" s="19">
        <f t="shared" si="118"/>
        <v>5717</v>
      </c>
      <c r="BJ144" s="20">
        <f t="shared" si="119"/>
        <v>0.2707041053080165</v>
      </c>
      <c r="BK144" s="19">
        <f t="shared" si="120"/>
        <v>23976</v>
      </c>
      <c r="BL144" s="19">
        <f t="shared" si="121"/>
        <v>4784</v>
      </c>
      <c r="BM144" s="20">
        <f t="shared" si="122"/>
        <v>0.19953286619953287</v>
      </c>
      <c r="BN144" s="20">
        <f t="shared" si="82"/>
        <v>0.05510752688172043</v>
      </c>
      <c r="BO144" s="20">
        <f t="shared" si="83"/>
        <v>0.16113969761504782</v>
      </c>
      <c r="BP144" s="16"/>
    </row>
    <row r="145" spans="2:68" ht="12">
      <c r="B145" s="27" t="s">
        <v>359</v>
      </c>
      <c r="C145" s="31">
        <v>23099</v>
      </c>
      <c r="D145" s="6" t="s">
        <v>161</v>
      </c>
      <c r="E145" s="19">
        <f t="shared" si="84"/>
        <v>13616</v>
      </c>
      <c r="F145" s="19">
        <f t="shared" si="85"/>
        <v>6274</v>
      </c>
      <c r="G145" s="20">
        <f t="shared" si="86"/>
        <v>0.46078143360752055</v>
      </c>
      <c r="H145" s="20"/>
      <c r="I145" s="7">
        <v>909</v>
      </c>
      <c r="J145" s="7">
        <v>610</v>
      </c>
      <c r="K145" s="20">
        <f t="shared" si="87"/>
        <v>0.671067106710671</v>
      </c>
      <c r="L145" s="8">
        <v>1047</v>
      </c>
      <c r="M145" s="9">
        <v>653</v>
      </c>
      <c r="N145" s="20">
        <f t="shared" si="88"/>
        <v>0.623686723973257</v>
      </c>
      <c r="O145" s="8">
        <v>1094</v>
      </c>
      <c r="P145" s="9">
        <v>640</v>
      </c>
      <c r="Q145" s="20">
        <f t="shared" si="89"/>
        <v>0.5850091407678245</v>
      </c>
      <c r="R145" s="13">
        <v>1324</v>
      </c>
      <c r="S145" s="9">
        <v>642</v>
      </c>
      <c r="T145" s="20">
        <f t="shared" si="90"/>
        <v>0.48489425981873113</v>
      </c>
      <c r="U145" s="22"/>
      <c r="V145" s="8">
        <v>1393</v>
      </c>
      <c r="W145" s="9">
        <v>721</v>
      </c>
      <c r="X145" s="20">
        <f t="shared" si="91"/>
        <v>0.5175879396984925</v>
      </c>
      <c r="Y145" s="8">
        <v>2724</v>
      </c>
      <c r="Z145" s="9">
        <v>1473</v>
      </c>
      <c r="AA145" s="20">
        <f t="shared" si="92"/>
        <v>0.5407488986784141</v>
      </c>
      <c r="AB145" s="8">
        <v>2846</v>
      </c>
      <c r="AC145" s="9">
        <v>1070</v>
      </c>
      <c r="AD145" s="20">
        <f t="shared" si="93"/>
        <v>0.3759662684469431</v>
      </c>
      <c r="AE145" s="22"/>
      <c r="AF145" s="8">
        <v>1487</v>
      </c>
      <c r="AG145" s="9">
        <v>372</v>
      </c>
      <c r="AH145" s="20">
        <f t="shared" si="94"/>
        <v>0.25016812373907193</v>
      </c>
      <c r="AI145" s="8">
        <v>792</v>
      </c>
      <c r="AJ145" s="9">
        <v>93</v>
      </c>
      <c r="AK145" s="20">
        <f t="shared" si="95"/>
        <v>0.11742424242424243</v>
      </c>
      <c r="AL145" s="22"/>
      <c r="AM145" s="8">
        <f t="shared" si="96"/>
        <v>3050</v>
      </c>
      <c r="AN145" s="9">
        <f t="shared" si="97"/>
        <v>1903</v>
      </c>
      <c r="AO145" s="20">
        <f t="shared" si="98"/>
        <v>0.6239344262295082</v>
      </c>
      <c r="AP145" s="13">
        <f t="shared" si="99"/>
        <v>10566</v>
      </c>
      <c r="AQ145" s="13">
        <f t="shared" si="100"/>
        <v>4371</v>
      </c>
      <c r="AR145" s="20">
        <f t="shared" si="101"/>
        <v>0.4136854060193072</v>
      </c>
      <c r="AS145" s="13">
        <f t="shared" si="102"/>
        <v>2717</v>
      </c>
      <c r="AT145" s="13">
        <f t="shared" si="103"/>
        <v>1363</v>
      </c>
      <c r="AU145" s="20">
        <f t="shared" si="104"/>
        <v>0.5016562384983437</v>
      </c>
      <c r="AV145" s="8">
        <f t="shared" si="105"/>
        <v>5441</v>
      </c>
      <c r="AW145" s="9">
        <f t="shared" si="106"/>
        <v>2836</v>
      </c>
      <c r="AX145" s="20">
        <f t="shared" si="107"/>
        <v>0.5212277154934755</v>
      </c>
      <c r="AY145" s="8">
        <f t="shared" si="108"/>
        <v>5125</v>
      </c>
      <c r="AZ145" s="9">
        <f t="shared" si="109"/>
        <v>1535</v>
      </c>
      <c r="BA145" s="20">
        <f t="shared" si="110"/>
        <v>0.2995121951219512</v>
      </c>
      <c r="BB145" s="47">
        <f t="shared" si="111"/>
        <v>2141</v>
      </c>
      <c r="BC145" s="47">
        <f t="shared" si="112"/>
        <v>1293</v>
      </c>
      <c r="BD145" s="20">
        <f t="shared" si="113"/>
        <v>0.6039234002802428</v>
      </c>
      <c r="BE145" s="47">
        <f t="shared" si="114"/>
        <v>9242</v>
      </c>
      <c r="BF145" s="47">
        <f t="shared" si="115"/>
        <v>3729</v>
      </c>
      <c r="BG145" s="20">
        <f t="shared" si="116"/>
        <v>0.4034840943518719</v>
      </c>
      <c r="BH145" s="19">
        <f t="shared" si="117"/>
        <v>4374</v>
      </c>
      <c r="BI145" s="19">
        <f t="shared" si="118"/>
        <v>2545</v>
      </c>
      <c r="BJ145" s="20">
        <f t="shared" si="119"/>
        <v>0.5818472793781436</v>
      </c>
      <c r="BK145" s="19">
        <f t="shared" si="120"/>
        <v>4117</v>
      </c>
      <c r="BL145" s="19">
        <f t="shared" si="121"/>
        <v>2194</v>
      </c>
      <c r="BM145" s="20">
        <f t="shared" si="122"/>
        <v>0.5329123147923245</v>
      </c>
      <c r="BN145" s="20">
        <f t="shared" si="82"/>
        <v>0.2995121951219512</v>
      </c>
      <c r="BO145" s="20">
        <f t="shared" si="83"/>
        <v>0.46078143360752055</v>
      </c>
      <c r="BP145" s="16"/>
    </row>
    <row r="146" spans="2:68" ht="12">
      <c r="B146" s="27" t="s">
        <v>361</v>
      </c>
      <c r="C146" s="31">
        <v>46013</v>
      </c>
      <c r="D146" s="6" t="s">
        <v>162</v>
      </c>
      <c r="E146" s="19">
        <f t="shared" si="84"/>
        <v>16232</v>
      </c>
      <c r="F146" s="19">
        <f t="shared" si="85"/>
        <v>1612</v>
      </c>
      <c r="G146" s="20">
        <f t="shared" si="86"/>
        <v>0.09931000492853623</v>
      </c>
      <c r="H146" s="20"/>
      <c r="I146" s="7">
        <v>1180</v>
      </c>
      <c r="J146" s="7">
        <v>235</v>
      </c>
      <c r="K146" s="20">
        <f t="shared" si="87"/>
        <v>0.19915254237288135</v>
      </c>
      <c r="L146" s="8">
        <v>1135</v>
      </c>
      <c r="M146" s="9">
        <v>199</v>
      </c>
      <c r="N146" s="20">
        <f t="shared" si="88"/>
        <v>0.17533039647577092</v>
      </c>
      <c r="O146" s="8">
        <v>1082</v>
      </c>
      <c r="P146" s="9">
        <v>176</v>
      </c>
      <c r="Q146" s="20">
        <f t="shared" si="89"/>
        <v>0.16266173752310537</v>
      </c>
      <c r="R146" s="13">
        <v>1291</v>
      </c>
      <c r="S146" s="9">
        <v>188</v>
      </c>
      <c r="T146" s="20">
        <f t="shared" si="90"/>
        <v>0.14562354763749033</v>
      </c>
      <c r="U146" s="22"/>
      <c r="V146" s="8">
        <v>1907</v>
      </c>
      <c r="W146" s="9">
        <v>275</v>
      </c>
      <c r="X146" s="20">
        <f t="shared" si="91"/>
        <v>0.14420555846879915</v>
      </c>
      <c r="Y146" s="8">
        <v>3463</v>
      </c>
      <c r="Z146" s="9">
        <v>337</v>
      </c>
      <c r="AA146" s="20">
        <f t="shared" si="92"/>
        <v>0.09731446722494946</v>
      </c>
      <c r="AB146" s="8">
        <v>3140</v>
      </c>
      <c r="AC146" s="9">
        <v>141</v>
      </c>
      <c r="AD146" s="20">
        <f t="shared" si="93"/>
        <v>0.04490445859872611</v>
      </c>
      <c r="AE146" s="22"/>
      <c r="AF146" s="8">
        <v>2215</v>
      </c>
      <c r="AG146" s="9">
        <v>45</v>
      </c>
      <c r="AH146" s="20">
        <f t="shared" si="94"/>
        <v>0.020316027088036117</v>
      </c>
      <c r="AI146" s="8">
        <v>819</v>
      </c>
      <c r="AJ146" s="9">
        <v>16</v>
      </c>
      <c r="AK146" s="20">
        <f t="shared" si="95"/>
        <v>0.019536019536019536</v>
      </c>
      <c r="AL146" s="22"/>
      <c r="AM146" s="8">
        <f t="shared" si="96"/>
        <v>3397</v>
      </c>
      <c r="AN146" s="9">
        <f t="shared" si="97"/>
        <v>610</v>
      </c>
      <c r="AO146" s="20">
        <f t="shared" si="98"/>
        <v>0.17957020900794818</v>
      </c>
      <c r="AP146" s="13">
        <f t="shared" si="99"/>
        <v>12835</v>
      </c>
      <c r="AQ146" s="13">
        <f t="shared" si="100"/>
        <v>1002</v>
      </c>
      <c r="AR146" s="20">
        <f t="shared" si="101"/>
        <v>0.07806778340475264</v>
      </c>
      <c r="AS146" s="13">
        <f t="shared" si="102"/>
        <v>3198</v>
      </c>
      <c r="AT146" s="13">
        <f t="shared" si="103"/>
        <v>463</v>
      </c>
      <c r="AU146" s="20">
        <f t="shared" si="104"/>
        <v>0.14477798624140087</v>
      </c>
      <c r="AV146" s="8">
        <f t="shared" si="105"/>
        <v>6661</v>
      </c>
      <c r="AW146" s="9">
        <f t="shared" si="106"/>
        <v>800</v>
      </c>
      <c r="AX146" s="20">
        <f t="shared" si="107"/>
        <v>0.1201020867737577</v>
      </c>
      <c r="AY146" s="8">
        <f t="shared" si="108"/>
        <v>6174</v>
      </c>
      <c r="AZ146" s="9">
        <f t="shared" si="109"/>
        <v>202</v>
      </c>
      <c r="BA146" s="20">
        <f t="shared" si="110"/>
        <v>0.03271784904437966</v>
      </c>
      <c r="BB146" s="47">
        <f t="shared" si="111"/>
        <v>2217</v>
      </c>
      <c r="BC146" s="47">
        <f t="shared" si="112"/>
        <v>375</v>
      </c>
      <c r="BD146" s="20">
        <f t="shared" si="113"/>
        <v>0.16914749661705006</v>
      </c>
      <c r="BE146" s="47">
        <f t="shared" si="114"/>
        <v>11544</v>
      </c>
      <c r="BF146" s="47">
        <f t="shared" si="115"/>
        <v>814</v>
      </c>
      <c r="BG146" s="20">
        <f t="shared" si="116"/>
        <v>0.07051282051282051</v>
      </c>
      <c r="BH146" s="19">
        <f t="shared" si="117"/>
        <v>4688</v>
      </c>
      <c r="BI146" s="19">
        <f t="shared" si="118"/>
        <v>798</v>
      </c>
      <c r="BJ146" s="20">
        <f t="shared" si="119"/>
        <v>0.17022184300341298</v>
      </c>
      <c r="BK146" s="19">
        <f t="shared" si="120"/>
        <v>5370</v>
      </c>
      <c r="BL146" s="19">
        <f t="shared" si="121"/>
        <v>612</v>
      </c>
      <c r="BM146" s="20">
        <f t="shared" si="122"/>
        <v>0.11396648044692738</v>
      </c>
      <c r="BN146" s="20">
        <f t="shared" si="82"/>
        <v>0.03271784904437966</v>
      </c>
      <c r="BO146" s="20">
        <f t="shared" si="83"/>
        <v>0.09931000492853623</v>
      </c>
      <c r="BP146" s="16"/>
    </row>
    <row r="147" spans="2:68" ht="12">
      <c r="B147" s="27" t="s">
        <v>361</v>
      </c>
      <c r="C147" s="31">
        <v>45017</v>
      </c>
      <c r="D147" s="6" t="s">
        <v>163</v>
      </c>
      <c r="E147" s="19">
        <f t="shared" si="84"/>
        <v>8159</v>
      </c>
      <c r="F147" s="19">
        <f t="shared" si="85"/>
        <v>351</v>
      </c>
      <c r="G147" s="20">
        <f t="shared" si="86"/>
        <v>0.04301997793847285</v>
      </c>
      <c r="H147" s="20"/>
      <c r="I147" s="7">
        <v>516</v>
      </c>
      <c r="J147" s="7">
        <v>26</v>
      </c>
      <c r="K147" s="20">
        <f t="shared" si="87"/>
        <v>0.050387596899224806</v>
      </c>
      <c r="L147" s="8">
        <v>535</v>
      </c>
      <c r="M147" s="9">
        <v>39</v>
      </c>
      <c r="N147" s="20">
        <f t="shared" si="88"/>
        <v>0.07289719626168224</v>
      </c>
      <c r="O147" s="8">
        <v>562</v>
      </c>
      <c r="P147" s="9">
        <v>22</v>
      </c>
      <c r="Q147" s="20">
        <f t="shared" si="89"/>
        <v>0.03914590747330961</v>
      </c>
      <c r="R147" s="13">
        <v>725</v>
      </c>
      <c r="S147" s="9">
        <v>39</v>
      </c>
      <c r="T147" s="20">
        <f t="shared" si="90"/>
        <v>0.05379310344827586</v>
      </c>
      <c r="U147" s="22"/>
      <c r="V147" s="8">
        <v>900</v>
      </c>
      <c r="W147" s="9">
        <v>80</v>
      </c>
      <c r="X147" s="20">
        <f t="shared" si="91"/>
        <v>0.08888888888888889</v>
      </c>
      <c r="Y147" s="8">
        <v>1819</v>
      </c>
      <c r="Z147" s="9">
        <v>80</v>
      </c>
      <c r="AA147" s="20">
        <f t="shared" si="92"/>
        <v>0.0439802089059923</v>
      </c>
      <c r="AB147" s="8">
        <v>1655</v>
      </c>
      <c r="AC147" s="9">
        <v>56</v>
      </c>
      <c r="AD147" s="20">
        <f t="shared" si="93"/>
        <v>0.033836858006042296</v>
      </c>
      <c r="AE147" s="22"/>
      <c r="AF147" s="8">
        <v>944</v>
      </c>
      <c r="AG147" s="9">
        <v>7</v>
      </c>
      <c r="AH147" s="20">
        <f t="shared" si="94"/>
        <v>0.007415254237288136</v>
      </c>
      <c r="AI147" s="8">
        <v>503</v>
      </c>
      <c r="AJ147" s="9">
        <v>2</v>
      </c>
      <c r="AK147" s="20">
        <f t="shared" si="95"/>
        <v>0.003976143141153081</v>
      </c>
      <c r="AL147" s="22"/>
      <c r="AM147" s="8">
        <f t="shared" si="96"/>
        <v>1613</v>
      </c>
      <c r="AN147" s="9">
        <f t="shared" si="97"/>
        <v>87</v>
      </c>
      <c r="AO147" s="20">
        <f t="shared" si="98"/>
        <v>0.05393676379417235</v>
      </c>
      <c r="AP147" s="13">
        <f t="shared" si="99"/>
        <v>6546</v>
      </c>
      <c r="AQ147" s="13">
        <f t="shared" si="100"/>
        <v>264</v>
      </c>
      <c r="AR147" s="20">
        <f t="shared" si="101"/>
        <v>0.04032997250229148</v>
      </c>
      <c r="AS147" s="13">
        <f t="shared" si="102"/>
        <v>1625</v>
      </c>
      <c r="AT147" s="13">
        <f t="shared" si="103"/>
        <v>119</v>
      </c>
      <c r="AU147" s="20">
        <f t="shared" si="104"/>
        <v>0.07323076923076922</v>
      </c>
      <c r="AV147" s="8">
        <f t="shared" si="105"/>
        <v>3444</v>
      </c>
      <c r="AW147" s="9">
        <f t="shared" si="106"/>
        <v>199</v>
      </c>
      <c r="AX147" s="20">
        <f t="shared" si="107"/>
        <v>0.057781649245063876</v>
      </c>
      <c r="AY147" s="8">
        <f t="shared" si="108"/>
        <v>3102</v>
      </c>
      <c r="AZ147" s="9">
        <f t="shared" si="109"/>
        <v>65</v>
      </c>
      <c r="BA147" s="20">
        <f t="shared" si="110"/>
        <v>0.020954223081882658</v>
      </c>
      <c r="BB147" s="47">
        <f t="shared" si="111"/>
        <v>1097</v>
      </c>
      <c r="BC147" s="47">
        <f t="shared" si="112"/>
        <v>61</v>
      </c>
      <c r="BD147" s="20">
        <f t="shared" si="113"/>
        <v>0.05560619872379216</v>
      </c>
      <c r="BE147" s="47">
        <f t="shared" si="114"/>
        <v>5821</v>
      </c>
      <c r="BF147" s="47">
        <f t="shared" si="115"/>
        <v>225</v>
      </c>
      <c r="BG147" s="20">
        <f t="shared" si="116"/>
        <v>0.03865315237931627</v>
      </c>
      <c r="BH147" s="19">
        <f t="shared" si="117"/>
        <v>2338</v>
      </c>
      <c r="BI147" s="19">
        <f t="shared" si="118"/>
        <v>126</v>
      </c>
      <c r="BJ147" s="20">
        <f t="shared" si="119"/>
        <v>0.05389221556886228</v>
      </c>
      <c r="BK147" s="19">
        <f t="shared" si="120"/>
        <v>2719</v>
      </c>
      <c r="BL147" s="19">
        <f t="shared" si="121"/>
        <v>160</v>
      </c>
      <c r="BM147" s="20">
        <f t="shared" si="122"/>
        <v>0.05884516366311144</v>
      </c>
      <c r="BN147" s="20">
        <f t="shared" si="82"/>
        <v>0.020954223081882658</v>
      </c>
      <c r="BO147" s="20">
        <f t="shared" si="83"/>
        <v>0.04301997793847285</v>
      </c>
      <c r="BP147" s="16"/>
    </row>
    <row r="148" spans="2:68" ht="12">
      <c r="B148" s="27" t="s">
        <v>360</v>
      </c>
      <c r="C148" s="31">
        <v>34023</v>
      </c>
      <c r="D148" s="6" t="s">
        <v>164</v>
      </c>
      <c r="E148" s="19">
        <f t="shared" si="84"/>
        <v>13084</v>
      </c>
      <c r="F148" s="19">
        <f t="shared" si="85"/>
        <v>1375</v>
      </c>
      <c r="G148" s="20">
        <f t="shared" si="86"/>
        <v>0.10509018648731275</v>
      </c>
      <c r="H148" s="20"/>
      <c r="I148" s="7">
        <v>817</v>
      </c>
      <c r="J148" s="7">
        <v>216</v>
      </c>
      <c r="K148" s="20">
        <f t="shared" si="87"/>
        <v>0.26438188494492043</v>
      </c>
      <c r="L148" s="8">
        <v>808</v>
      </c>
      <c r="M148" s="9">
        <v>162</v>
      </c>
      <c r="N148" s="20">
        <f t="shared" si="88"/>
        <v>0.2004950495049505</v>
      </c>
      <c r="O148" s="8">
        <v>858</v>
      </c>
      <c r="P148" s="9">
        <v>134</v>
      </c>
      <c r="Q148" s="20">
        <f t="shared" si="89"/>
        <v>0.1561771561771562</v>
      </c>
      <c r="R148" s="13">
        <v>1170</v>
      </c>
      <c r="S148" s="9">
        <v>137</v>
      </c>
      <c r="T148" s="20">
        <f t="shared" si="90"/>
        <v>0.1170940170940171</v>
      </c>
      <c r="U148" s="22"/>
      <c r="V148" s="8">
        <v>1413</v>
      </c>
      <c r="W148" s="9">
        <v>216</v>
      </c>
      <c r="X148" s="20">
        <f t="shared" si="91"/>
        <v>0.15286624203821655</v>
      </c>
      <c r="Y148" s="8">
        <v>2714</v>
      </c>
      <c r="Z148" s="9">
        <v>314</v>
      </c>
      <c r="AA148" s="20">
        <f t="shared" si="92"/>
        <v>0.1156963890935888</v>
      </c>
      <c r="AB148" s="8">
        <v>2540</v>
      </c>
      <c r="AC148" s="9">
        <v>150</v>
      </c>
      <c r="AD148" s="20">
        <f t="shared" si="93"/>
        <v>0.05905511811023622</v>
      </c>
      <c r="AE148" s="22"/>
      <c r="AF148" s="8">
        <v>1970</v>
      </c>
      <c r="AG148" s="9">
        <v>40</v>
      </c>
      <c r="AH148" s="20">
        <f t="shared" si="94"/>
        <v>0.02030456852791878</v>
      </c>
      <c r="AI148" s="8">
        <v>794</v>
      </c>
      <c r="AJ148" s="9">
        <v>6</v>
      </c>
      <c r="AK148" s="20">
        <f t="shared" si="95"/>
        <v>0.007556675062972292</v>
      </c>
      <c r="AL148" s="22"/>
      <c r="AM148" s="8">
        <f t="shared" si="96"/>
        <v>2483</v>
      </c>
      <c r="AN148" s="9">
        <f t="shared" si="97"/>
        <v>512</v>
      </c>
      <c r="AO148" s="20">
        <f t="shared" si="98"/>
        <v>0.20620217478856223</v>
      </c>
      <c r="AP148" s="13">
        <f t="shared" si="99"/>
        <v>10601</v>
      </c>
      <c r="AQ148" s="13">
        <f t="shared" si="100"/>
        <v>863</v>
      </c>
      <c r="AR148" s="20">
        <f t="shared" si="101"/>
        <v>0.08140741439486841</v>
      </c>
      <c r="AS148" s="13">
        <f t="shared" si="102"/>
        <v>2583</v>
      </c>
      <c r="AT148" s="13">
        <f t="shared" si="103"/>
        <v>353</v>
      </c>
      <c r="AU148" s="20">
        <f t="shared" si="104"/>
        <v>0.13666279519938057</v>
      </c>
      <c r="AV148" s="8">
        <f t="shared" si="105"/>
        <v>5297</v>
      </c>
      <c r="AW148" s="9">
        <f t="shared" si="106"/>
        <v>667</v>
      </c>
      <c r="AX148" s="20">
        <f t="shared" si="107"/>
        <v>0.1259203322635454</v>
      </c>
      <c r="AY148" s="8">
        <f t="shared" si="108"/>
        <v>5304</v>
      </c>
      <c r="AZ148" s="9">
        <f t="shared" si="109"/>
        <v>196</v>
      </c>
      <c r="BA148" s="20">
        <f t="shared" si="110"/>
        <v>0.03695324283559578</v>
      </c>
      <c r="BB148" s="47">
        <f t="shared" si="111"/>
        <v>1666</v>
      </c>
      <c r="BC148" s="47">
        <f t="shared" si="112"/>
        <v>296</v>
      </c>
      <c r="BD148" s="20">
        <f t="shared" si="113"/>
        <v>0.17767106842737096</v>
      </c>
      <c r="BE148" s="47">
        <f t="shared" si="114"/>
        <v>9431</v>
      </c>
      <c r="BF148" s="47">
        <f t="shared" si="115"/>
        <v>726</v>
      </c>
      <c r="BG148" s="20">
        <f t="shared" si="116"/>
        <v>0.07698017177393701</v>
      </c>
      <c r="BH148" s="19">
        <f t="shared" si="117"/>
        <v>3653</v>
      </c>
      <c r="BI148" s="19">
        <f t="shared" si="118"/>
        <v>649</v>
      </c>
      <c r="BJ148" s="20">
        <f t="shared" si="119"/>
        <v>0.17766219545578976</v>
      </c>
      <c r="BK148" s="19">
        <f t="shared" si="120"/>
        <v>4127</v>
      </c>
      <c r="BL148" s="19">
        <f t="shared" si="121"/>
        <v>530</v>
      </c>
      <c r="BM148" s="20">
        <f t="shared" si="122"/>
        <v>0.12842258299006543</v>
      </c>
      <c r="BN148" s="20">
        <f t="shared" si="82"/>
        <v>0.03695324283559578</v>
      </c>
      <c r="BO148" s="20">
        <f t="shared" si="83"/>
        <v>0.10509018648731275</v>
      </c>
      <c r="BP148" s="16"/>
    </row>
    <row r="149" spans="2:68" ht="12">
      <c r="B149" s="27" t="s">
        <v>358</v>
      </c>
      <c r="C149" s="31">
        <v>13053</v>
      </c>
      <c r="D149" s="6" t="s">
        <v>165</v>
      </c>
      <c r="E149" s="19">
        <f t="shared" si="84"/>
        <v>15591</v>
      </c>
      <c r="F149" s="19">
        <f t="shared" si="85"/>
        <v>1104</v>
      </c>
      <c r="G149" s="20">
        <f t="shared" si="86"/>
        <v>0.07081008274004233</v>
      </c>
      <c r="H149" s="20"/>
      <c r="I149" s="7">
        <v>994</v>
      </c>
      <c r="J149" s="7">
        <v>129</v>
      </c>
      <c r="K149" s="20">
        <f t="shared" si="87"/>
        <v>0.12977867203219315</v>
      </c>
      <c r="L149" s="8">
        <v>893</v>
      </c>
      <c r="M149" s="9">
        <v>121</v>
      </c>
      <c r="N149" s="20">
        <f t="shared" si="88"/>
        <v>0.135498320268757</v>
      </c>
      <c r="O149" s="8">
        <v>945</v>
      </c>
      <c r="P149" s="9">
        <v>128</v>
      </c>
      <c r="Q149" s="20">
        <f t="shared" si="89"/>
        <v>0.13544973544973546</v>
      </c>
      <c r="R149" s="13">
        <v>1150</v>
      </c>
      <c r="S149" s="9">
        <v>122</v>
      </c>
      <c r="T149" s="20">
        <f t="shared" si="90"/>
        <v>0.10608695652173913</v>
      </c>
      <c r="U149" s="22"/>
      <c r="V149" s="8">
        <v>1892</v>
      </c>
      <c r="W149" s="9">
        <v>178</v>
      </c>
      <c r="X149" s="20">
        <f t="shared" si="91"/>
        <v>0.09408033826638477</v>
      </c>
      <c r="Y149" s="8">
        <v>3442</v>
      </c>
      <c r="Z149" s="9">
        <v>267</v>
      </c>
      <c r="AA149" s="20">
        <f t="shared" si="92"/>
        <v>0.07757117954677513</v>
      </c>
      <c r="AB149" s="8">
        <v>3496</v>
      </c>
      <c r="AC149" s="9">
        <v>126</v>
      </c>
      <c r="AD149" s="20">
        <f t="shared" si="93"/>
        <v>0.036041189931350116</v>
      </c>
      <c r="AE149" s="22"/>
      <c r="AF149" s="8">
        <v>2016</v>
      </c>
      <c r="AG149" s="9">
        <v>23</v>
      </c>
      <c r="AH149" s="20">
        <f t="shared" si="94"/>
        <v>0.011408730158730158</v>
      </c>
      <c r="AI149" s="8">
        <v>763</v>
      </c>
      <c r="AJ149" s="9">
        <v>10</v>
      </c>
      <c r="AK149" s="20">
        <f t="shared" si="95"/>
        <v>0.01310615989515072</v>
      </c>
      <c r="AL149" s="22"/>
      <c r="AM149" s="8">
        <f t="shared" si="96"/>
        <v>2832</v>
      </c>
      <c r="AN149" s="9">
        <f t="shared" si="97"/>
        <v>378</v>
      </c>
      <c r="AO149" s="20">
        <f t="shared" si="98"/>
        <v>0.13347457627118645</v>
      </c>
      <c r="AP149" s="13">
        <f t="shared" si="99"/>
        <v>12759</v>
      </c>
      <c r="AQ149" s="13">
        <f t="shared" si="100"/>
        <v>726</v>
      </c>
      <c r="AR149" s="20">
        <f t="shared" si="101"/>
        <v>0.056901011051022805</v>
      </c>
      <c r="AS149" s="13">
        <f t="shared" si="102"/>
        <v>3042</v>
      </c>
      <c r="AT149" s="13">
        <f t="shared" si="103"/>
        <v>300</v>
      </c>
      <c r="AU149" s="20">
        <f t="shared" si="104"/>
        <v>0.09861932938856016</v>
      </c>
      <c r="AV149" s="8">
        <f t="shared" si="105"/>
        <v>6484</v>
      </c>
      <c r="AW149" s="9">
        <f t="shared" si="106"/>
        <v>567</v>
      </c>
      <c r="AX149" s="20">
        <f t="shared" si="107"/>
        <v>0.08744602097470697</v>
      </c>
      <c r="AY149" s="8">
        <f t="shared" si="108"/>
        <v>6275</v>
      </c>
      <c r="AZ149" s="9">
        <f t="shared" si="109"/>
        <v>159</v>
      </c>
      <c r="BA149" s="20">
        <f t="shared" si="110"/>
        <v>0.025338645418326693</v>
      </c>
      <c r="BB149" s="47">
        <f t="shared" si="111"/>
        <v>1838</v>
      </c>
      <c r="BC149" s="47">
        <f t="shared" si="112"/>
        <v>249</v>
      </c>
      <c r="BD149" s="20">
        <f t="shared" si="113"/>
        <v>0.13547334058759522</v>
      </c>
      <c r="BE149" s="47">
        <f t="shared" si="114"/>
        <v>11609</v>
      </c>
      <c r="BF149" s="47">
        <f t="shared" si="115"/>
        <v>604</v>
      </c>
      <c r="BG149" s="20">
        <f t="shared" si="116"/>
        <v>0.05202859850116289</v>
      </c>
      <c r="BH149" s="19">
        <f t="shared" si="117"/>
        <v>3982</v>
      </c>
      <c r="BI149" s="19">
        <f t="shared" si="118"/>
        <v>500</v>
      </c>
      <c r="BJ149" s="20">
        <f t="shared" si="119"/>
        <v>0.12556504269211452</v>
      </c>
      <c r="BK149" s="19">
        <f t="shared" si="120"/>
        <v>5334</v>
      </c>
      <c r="BL149" s="19">
        <f t="shared" si="121"/>
        <v>445</v>
      </c>
      <c r="BM149" s="20">
        <f t="shared" si="122"/>
        <v>0.083427071616048</v>
      </c>
      <c r="BN149" s="20">
        <f t="shared" si="82"/>
        <v>0.025338645418326693</v>
      </c>
      <c r="BO149" s="20">
        <f t="shared" si="83"/>
        <v>0.07081008274004233</v>
      </c>
      <c r="BP149" s="16"/>
    </row>
    <row r="150" spans="2:68" ht="12">
      <c r="B150" s="27" t="s">
        <v>361</v>
      </c>
      <c r="C150" s="31">
        <v>42010</v>
      </c>
      <c r="D150" s="6" t="s">
        <v>166</v>
      </c>
      <c r="E150" s="19">
        <f t="shared" si="84"/>
        <v>12316</v>
      </c>
      <c r="F150" s="19">
        <f t="shared" si="85"/>
        <v>584</v>
      </c>
      <c r="G150" s="20">
        <f t="shared" si="86"/>
        <v>0.047417992854822996</v>
      </c>
      <c r="H150" s="20"/>
      <c r="I150" s="7">
        <v>807</v>
      </c>
      <c r="J150" s="7">
        <v>89</v>
      </c>
      <c r="K150" s="20">
        <f t="shared" si="87"/>
        <v>0.11028500619578686</v>
      </c>
      <c r="L150" s="8">
        <v>719</v>
      </c>
      <c r="M150" s="9">
        <v>67</v>
      </c>
      <c r="N150" s="20">
        <f t="shared" si="88"/>
        <v>0.09318497913769123</v>
      </c>
      <c r="O150" s="8">
        <v>752</v>
      </c>
      <c r="P150" s="9">
        <v>52</v>
      </c>
      <c r="Q150" s="20">
        <f t="shared" si="89"/>
        <v>0.06914893617021277</v>
      </c>
      <c r="R150" s="13">
        <v>965</v>
      </c>
      <c r="S150" s="9">
        <v>49</v>
      </c>
      <c r="T150" s="20">
        <f t="shared" si="90"/>
        <v>0.05077720207253886</v>
      </c>
      <c r="U150" s="22"/>
      <c r="V150" s="8">
        <v>1363</v>
      </c>
      <c r="W150" s="9">
        <v>112</v>
      </c>
      <c r="X150" s="20">
        <f t="shared" si="91"/>
        <v>0.08217168011738811</v>
      </c>
      <c r="Y150" s="8">
        <v>2736</v>
      </c>
      <c r="Z150" s="9">
        <v>138</v>
      </c>
      <c r="AA150" s="20">
        <f t="shared" si="92"/>
        <v>0.05043859649122807</v>
      </c>
      <c r="AB150" s="8">
        <v>2610</v>
      </c>
      <c r="AC150" s="9">
        <v>57</v>
      </c>
      <c r="AD150" s="20">
        <f t="shared" si="93"/>
        <v>0.021839080459770115</v>
      </c>
      <c r="AE150" s="22"/>
      <c r="AF150" s="8">
        <v>1687</v>
      </c>
      <c r="AG150" s="9">
        <v>16</v>
      </c>
      <c r="AH150" s="20">
        <f t="shared" si="94"/>
        <v>0.00948429164196799</v>
      </c>
      <c r="AI150" s="8">
        <v>677</v>
      </c>
      <c r="AJ150" s="9">
        <v>4</v>
      </c>
      <c r="AK150" s="20">
        <f t="shared" si="95"/>
        <v>0.005908419497784343</v>
      </c>
      <c r="AL150" s="22"/>
      <c r="AM150" s="8">
        <f t="shared" si="96"/>
        <v>2278</v>
      </c>
      <c r="AN150" s="9">
        <f t="shared" si="97"/>
        <v>208</v>
      </c>
      <c r="AO150" s="20">
        <f t="shared" si="98"/>
        <v>0.0913081650570676</v>
      </c>
      <c r="AP150" s="13">
        <f t="shared" si="99"/>
        <v>10038</v>
      </c>
      <c r="AQ150" s="13">
        <f t="shared" si="100"/>
        <v>376</v>
      </c>
      <c r="AR150" s="20">
        <f t="shared" si="101"/>
        <v>0.037457660888623234</v>
      </c>
      <c r="AS150" s="13">
        <f t="shared" si="102"/>
        <v>2328</v>
      </c>
      <c r="AT150" s="13">
        <f t="shared" si="103"/>
        <v>161</v>
      </c>
      <c r="AU150" s="20">
        <f t="shared" si="104"/>
        <v>0.06915807560137457</v>
      </c>
      <c r="AV150" s="8">
        <f t="shared" si="105"/>
        <v>5064</v>
      </c>
      <c r="AW150" s="9">
        <f t="shared" si="106"/>
        <v>299</v>
      </c>
      <c r="AX150" s="20">
        <f t="shared" si="107"/>
        <v>0.059044233807266984</v>
      </c>
      <c r="AY150" s="8">
        <f t="shared" si="108"/>
        <v>4974</v>
      </c>
      <c r="AZ150" s="9">
        <f t="shared" si="109"/>
        <v>77</v>
      </c>
      <c r="BA150" s="20">
        <f t="shared" si="110"/>
        <v>0.015480498592681946</v>
      </c>
      <c r="BB150" s="47">
        <f t="shared" si="111"/>
        <v>1471</v>
      </c>
      <c r="BC150" s="47">
        <f t="shared" si="112"/>
        <v>119</v>
      </c>
      <c r="BD150" s="20">
        <f t="shared" si="113"/>
        <v>0.08089734874235215</v>
      </c>
      <c r="BE150" s="47">
        <f t="shared" si="114"/>
        <v>9073</v>
      </c>
      <c r="BF150" s="47">
        <f t="shared" si="115"/>
        <v>327</v>
      </c>
      <c r="BG150" s="20">
        <f t="shared" si="116"/>
        <v>0.03604100077151989</v>
      </c>
      <c r="BH150" s="19">
        <f t="shared" si="117"/>
        <v>3243</v>
      </c>
      <c r="BI150" s="19">
        <f t="shared" si="118"/>
        <v>257</v>
      </c>
      <c r="BJ150" s="20">
        <f t="shared" si="119"/>
        <v>0.07924761023743447</v>
      </c>
      <c r="BK150" s="19">
        <f t="shared" si="120"/>
        <v>4099</v>
      </c>
      <c r="BL150" s="19">
        <f t="shared" si="121"/>
        <v>250</v>
      </c>
      <c r="BM150" s="20">
        <f t="shared" si="122"/>
        <v>0.06099048548426445</v>
      </c>
      <c r="BN150" s="20">
        <f t="shared" si="82"/>
        <v>0.015480498592681946</v>
      </c>
      <c r="BO150" s="20">
        <f t="shared" si="83"/>
        <v>0.047417992854822996</v>
      </c>
      <c r="BP150" s="16"/>
    </row>
    <row r="151" spans="2:68" ht="12">
      <c r="B151" s="27" t="s">
        <v>362</v>
      </c>
      <c r="C151" s="31">
        <v>73042</v>
      </c>
      <c r="D151" s="6" t="s">
        <v>167</v>
      </c>
      <c r="E151" s="19">
        <f t="shared" si="84"/>
        <v>25885</v>
      </c>
      <c r="F151" s="19">
        <f t="shared" si="85"/>
        <v>10716</v>
      </c>
      <c r="G151" s="20">
        <f t="shared" si="86"/>
        <v>0.41398493335908826</v>
      </c>
      <c r="H151" s="20"/>
      <c r="I151" s="7">
        <v>1450</v>
      </c>
      <c r="J151" s="7">
        <v>861</v>
      </c>
      <c r="K151" s="20">
        <f t="shared" si="87"/>
        <v>0.5937931034482758</v>
      </c>
      <c r="L151" s="8">
        <v>1463</v>
      </c>
      <c r="M151" s="9">
        <v>899</v>
      </c>
      <c r="N151" s="20">
        <f t="shared" si="88"/>
        <v>0.6144907723855092</v>
      </c>
      <c r="O151" s="8">
        <v>1576</v>
      </c>
      <c r="P151" s="9">
        <v>872</v>
      </c>
      <c r="Q151" s="20">
        <f t="shared" si="89"/>
        <v>0.5532994923857868</v>
      </c>
      <c r="R151" s="13">
        <v>2207</v>
      </c>
      <c r="S151" s="9">
        <v>1037</v>
      </c>
      <c r="T151" s="20">
        <f t="shared" si="90"/>
        <v>0.46986859990937924</v>
      </c>
      <c r="U151" s="22"/>
      <c r="V151" s="8">
        <v>3018</v>
      </c>
      <c r="W151" s="9">
        <v>1470</v>
      </c>
      <c r="X151" s="20">
        <f t="shared" si="91"/>
        <v>0.4870775347912525</v>
      </c>
      <c r="Y151" s="8">
        <v>5537</v>
      </c>
      <c r="Z151" s="9">
        <v>2508</v>
      </c>
      <c r="AA151" s="20">
        <f t="shared" si="92"/>
        <v>0.4529528625609536</v>
      </c>
      <c r="AB151" s="8">
        <v>5841</v>
      </c>
      <c r="AC151" s="9">
        <v>1825</v>
      </c>
      <c r="AD151" s="20">
        <f t="shared" si="93"/>
        <v>0.31244649888717685</v>
      </c>
      <c r="AE151" s="22"/>
      <c r="AF151" s="8">
        <v>3631</v>
      </c>
      <c r="AG151" s="9">
        <v>1034</v>
      </c>
      <c r="AH151" s="20">
        <f t="shared" si="94"/>
        <v>0.28477003580280913</v>
      </c>
      <c r="AI151" s="8">
        <v>1162</v>
      </c>
      <c r="AJ151" s="9">
        <v>210</v>
      </c>
      <c r="AK151" s="20">
        <f t="shared" si="95"/>
        <v>0.18072289156626506</v>
      </c>
      <c r="AL151" s="22"/>
      <c r="AM151" s="8">
        <f t="shared" si="96"/>
        <v>4489</v>
      </c>
      <c r="AN151" s="9">
        <f t="shared" si="97"/>
        <v>2632</v>
      </c>
      <c r="AO151" s="20">
        <f t="shared" si="98"/>
        <v>0.5863221207395857</v>
      </c>
      <c r="AP151" s="13">
        <f t="shared" si="99"/>
        <v>21396</v>
      </c>
      <c r="AQ151" s="13">
        <f t="shared" si="100"/>
        <v>8084</v>
      </c>
      <c r="AR151" s="20">
        <f t="shared" si="101"/>
        <v>0.37782763133295943</v>
      </c>
      <c r="AS151" s="13">
        <f t="shared" si="102"/>
        <v>5225</v>
      </c>
      <c r="AT151" s="13">
        <f t="shared" si="103"/>
        <v>2507</v>
      </c>
      <c r="AU151" s="20">
        <f t="shared" si="104"/>
        <v>0.4798086124401914</v>
      </c>
      <c r="AV151" s="8">
        <f t="shared" si="105"/>
        <v>10762</v>
      </c>
      <c r="AW151" s="9">
        <f t="shared" si="106"/>
        <v>5015</v>
      </c>
      <c r="AX151" s="20">
        <f t="shared" si="107"/>
        <v>0.46599145140308496</v>
      </c>
      <c r="AY151" s="8">
        <f t="shared" si="108"/>
        <v>10634</v>
      </c>
      <c r="AZ151" s="9">
        <f t="shared" si="109"/>
        <v>3069</v>
      </c>
      <c r="BA151" s="20">
        <f t="shared" si="110"/>
        <v>0.2886025954485612</v>
      </c>
      <c r="BB151" s="47">
        <f t="shared" si="111"/>
        <v>3039</v>
      </c>
      <c r="BC151" s="47">
        <f t="shared" si="112"/>
        <v>1771</v>
      </c>
      <c r="BD151" s="20">
        <f t="shared" si="113"/>
        <v>0.5827574860151365</v>
      </c>
      <c r="BE151" s="47">
        <f t="shared" si="114"/>
        <v>19189</v>
      </c>
      <c r="BF151" s="47">
        <f t="shared" si="115"/>
        <v>7047</v>
      </c>
      <c r="BG151" s="20">
        <f t="shared" si="116"/>
        <v>0.3672416488613268</v>
      </c>
      <c r="BH151" s="19">
        <f t="shared" si="117"/>
        <v>6696</v>
      </c>
      <c r="BI151" s="19">
        <f t="shared" si="118"/>
        <v>3669</v>
      </c>
      <c r="BJ151" s="20">
        <f t="shared" si="119"/>
        <v>0.5479390681003584</v>
      </c>
      <c r="BK151" s="19">
        <f t="shared" si="120"/>
        <v>8555</v>
      </c>
      <c r="BL151" s="19">
        <f t="shared" si="121"/>
        <v>3978</v>
      </c>
      <c r="BM151" s="20">
        <f t="shared" si="122"/>
        <v>0.46499123319696084</v>
      </c>
      <c r="BN151" s="20">
        <f t="shared" si="82"/>
        <v>0.2886025954485612</v>
      </c>
      <c r="BO151" s="20">
        <f t="shared" si="83"/>
        <v>0.41398493335908826</v>
      </c>
      <c r="BP151" s="16"/>
    </row>
    <row r="152" spans="2:68" ht="12">
      <c r="B152" s="27" t="s">
        <v>359</v>
      </c>
      <c r="C152" s="31">
        <v>24059</v>
      </c>
      <c r="D152" s="6" t="s">
        <v>168</v>
      </c>
      <c r="E152" s="19">
        <f t="shared" si="84"/>
        <v>15735</v>
      </c>
      <c r="F152" s="19">
        <f t="shared" si="85"/>
        <v>1780</v>
      </c>
      <c r="G152" s="20">
        <f t="shared" si="86"/>
        <v>0.11312360978709883</v>
      </c>
      <c r="H152" s="20"/>
      <c r="I152" s="7">
        <v>1074</v>
      </c>
      <c r="J152" s="7">
        <v>269</v>
      </c>
      <c r="K152" s="20">
        <f t="shared" si="87"/>
        <v>0.2504655493482309</v>
      </c>
      <c r="L152" s="8">
        <v>1021</v>
      </c>
      <c r="M152" s="9">
        <v>222</v>
      </c>
      <c r="N152" s="20">
        <f t="shared" si="88"/>
        <v>0.21743388834476005</v>
      </c>
      <c r="O152" s="8">
        <v>928</v>
      </c>
      <c r="P152" s="9">
        <v>195</v>
      </c>
      <c r="Q152" s="20">
        <f t="shared" si="89"/>
        <v>0.2101293103448276</v>
      </c>
      <c r="R152" s="13">
        <v>1139</v>
      </c>
      <c r="S152" s="9">
        <v>154</v>
      </c>
      <c r="T152" s="20">
        <f t="shared" si="90"/>
        <v>0.13520632133450394</v>
      </c>
      <c r="U152" s="22"/>
      <c r="V152" s="8">
        <v>1843</v>
      </c>
      <c r="W152" s="9">
        <v>293</v>
      </c>
      <c r="X152" s="20">
        <f t="shared" si="91"/>
        <v>0.15897992403689637</v>
      </c>
      <c r="Y152" s="8">
        <v>3389</v>
      </c>
      <c r="Z152" s="9">
        <v>434</v>
      </c>
      <c r="AA152" s="20">
        <f t="shared" si="92"/>
        <v>0.12806137503688403</v>
      </c>
      <c r="AB152" s="8">
        <v>3403</v>
      </c>
      <c r="AC152" s="9">
        <v>156</v>
      </c>
      <c r="AD152" s="20">
        <f t="shared" si="93"/>
        <v>0.04584190420217455</v>
      </c>
      <c r="AE152" s="22"/>
      <c r="AF152" s="8">
        <v>2030</v>
      </c>
      <c r="AG152" s="9">
        <v>44</v>
      </c>
      <c r="AH152" s="20">
        <f t="shared" si="94"/>
        <v>0.02167487684729064</v>
      </c>
      <c r="AI152" s="8">
        <v>908</v>
      </c>
      <c r="AJ152" s="9">
        <v>13</v>
      </c>
      <c r="AK152" s="20">
        <f t="shared" si="95"/>
        <v>0.014317180616740088</v>
      </c>
      <c r="AL152" s="22"/>
      <c r="AM152" s="8">
        <f t="shared" si="96"/>
        <v>3023</v>
      </c>
      <c r="AN152" s="9">
        <f t="shared" si="97"/>
        <v>686</v>
      </c>
      <c r="AO152" s="20">
        <f t="shared" si="98"/>
        <v>0.22692689381409195</v>
      </c>
      <c r="AP152" s="13">
        <f t="shared" si="99"/>
        <v>12712</v>
      </c>
      <c r="AQ152" s="13">
        <f t="shared" si="100"/>
        <v>1094</v>
      </c>
      <c r="AR152" s="20">
        <f t="shared" si="101"/>
        <v>0.08606041535556955</v>
      </c>
      <c r="AS152" s="13">
        <f t="shared" si="102"/>
        <v>2982</v>
      </c>
      <c r="AT152" s="13">
        <f t="shared" si="103"/>
        <v>447</v>
      </c>
      <c r="AU152" s="20">
        <f t="shared" si="104"/>
        <v>0.14989939637826963</v>
      </c>
      <c r="AV152" s="8">
        <f t="shared" si="105"/>
        <v>6371</v>
      </c>
      <c r="AW152" s="9">
        <f t="shared" si="106"/>
        <v>881</v>
      </c>
      <c r="AX152" s="20">
        <f t="shared" si="107"/>
        <v>0.13828284413749803</v>
      </c>
      <c r="AY152" s="8">
        <f t="shared" si="108"/>
        <v>6341</v>
      </c>
      <c r="AZ152" s="9">
        <f t="shared" si="109"/>
        <v>213</v>
      </c>
      <c r="BA152" s="20">
        <f t="shared" si="110"/>
        <v>0.0335909162592651</v>
      </c>
      <c r="BB152" s="47">
        <f t="shared" si="111"/>
        <v>1949</v>
      </c>
      <c r="BC152" s="47">
        <f t="shared" si="112"/>
        <v>417</v>
      </c>
      <c r="BD152" s="20">
        <f t="shared" si="113"/>
        <v>0.21395587480759365</v>
      </c>
      <c r="BE152" s="47">
        <f t="shared" si="114"/>
        <v>11573</v>
      </c>
      <c r="BF152" s="47">
        <f t="shared" si="115"/>
        <v>940</v>
      </c>
      <c r="BG152" s="20">
        <f t="shared" si="116"/>
        <v>0.08122353754428412</v>
      </c>
      <c r="BH152" s="19">
        <f t="shared" si="117"/>
        <v>4162</v>
      </c>
      <c r="BI152" s="19">
        <f t="shared" si="118"/>
        <v>840</v>
      </c>
      <c r="BJ152" s="20">
        <f t="shared" si="119"/>
        <v>0.20182604517059105</v>
      </c>
      <c r="BK152" s="19">
        <f t="shared" si="120"/>
        <v>5232</v>
      </c>
      <c r="BL152" s="19">
        <f t="shared" si="121"/>
        <v>727</v>
      </c>
      <c r="BM152" s="20">
        <f t="shared" si="122"/>
        <v>0.1389525993883792</v>
      </c>
      <c r="BN152" s="20">
        <f t="shared" si="82"/>
        <v>0.0335909162592651</v>
      </c>
      <c r="BO152" s="20">
        <f t="shared" si="83"/>
        <v>0.11312360978709883</v>
      </c>
      <c r="BP152" s="16"/>
    </row>
    <row r="153" spans="2:68" ht="12">
      <c r="B153" s="27" t="s">
        <v>360</v>
      </c>
      <c r="C153" s="31">
        <v>33040</v>
      </c>
      <c r="D153" s="6" t="s">
        <v>169</v>
      </c>
      <c r="E153" s="19">
        <f t="shared" si="84"/>
        <v>8152</v>
      </c>
      <c r="F153" s="19">
        <f t="shared" si="85"/>
        <v>614</v>
      </c>
      <c r="G153" s="20">
        <f t="shared" si="86"/>
        <v>0.0753189401373896</v>
      </c>
      <c r="H153" s="20"/>
      <c r="I153" s="7">
        <v>606</v>
      </c>
      <c r="J153" s="7">
        <v>74</v>
      </c>
      <c r="K153" s="20">
        <f t="shared" si="87"/>
        <v>0.12211221122112212</v>
      </c>
      <c r="L153" s="8">
        <v>553</v>
      </c>
      <c r="M153" s="9">
        <v>70</v>
      </c>
      <c r="N153" s="20">
        <f t="shared" si="88"/>
        <v>0.12658227848101267</v>
      </c>
      <c r="O153" s="8">
        <v>626</v>
      </c>
      <c r="P153" s="9">
        <v>98</v>
      </c>
      <c r="Q153" s="20">
        <f t="shared" si="89"/>
        <v>0.15654952076677317</v>
      </c>
      <c r="R153" s="13">
        <v>783</v>
      </c>
      <c r="S153" s="9">
        <v>74</v>
      </c>
      <c r="T153" s="20">
        <f t="shared" si="90"/>
        <v>0.09450830140485313</v>
      </c>
      <c r="U153" s="22"/>
      <c r="V153" s="8">
        <v>997</v>
      </c>
      <c r="W153" s="9">
        <v>117</v>
      </c>
      <c r="X153" s="20">
        <f t="shared" si="91"/>
        <v>0.11735205616850551</v>
      </c>
      <c r="Y153" s="8">
        <v>1691</v>
      </c>
      <c r="Z153" s="9">
        <v>116</v>
      </c>
      <c r="AA153" s="20">
        <f t="shared" si="92"/>
        <v>0.06859846244825547</v>
      </c>
      <c r="AB153" s="8">
        <v>1470</v>
      </c>
      <c r="AC153" s="9">
        <v>52</v>
      </c>
      <c r="AD153" s="20">
        <f t="shared" si="93"/>
        <v>0.03537414965986395</v>
      </c>
      <c r="AE153" s="22"/>
      <c r="AF153" s="8">
        <v>951</v>
      </c>
      <c r="AG153" s="9">
        <v>13</v>
      </c>
      <c r="AH153" s="20">
        <f t="shared" si="94"/>
        <v>0.013669821240799159</v>
      </c>
      <c r="AI153" s="8">
        <v>475</v>
      </c>
      <c r="AJ153" s="9"/>
      <c r="AK153" s="20">
        <f t="shared" si="95"/>
        <v>0</v>
      </c>
      <c r="AL153" s="22"/>
      <c r="AM153" s="8">
        <f t="shared" si="96"/>
        <v>1785</v>
      </c>
      <c r="AN153" s="9">
        <f t="shared" si="97"/>
        <v>242</v>
      </c>
      <c r="AO153" s="20">
        <f t="shared" si="98"/>
        <v>0.13557422969187674</v>
      </c>
      <c r="AP153" s="13">
        <f t="shared" si="99"/>
        <v>6367</v>
      </c>
      <c r="AQ153" s="13">
        <f t="shared" si="100"/>
        <v>372</v>
      </c>
      <c r="AR153" s="20">
        <f t="shared" si="101"/>
        <v>0.058426260405214384</v>
      </c>
      <c r="AS153" s="13">
        <f t="shared" si="102"/>
        <v>1780</v>
      </c>
      <c r="AT153" s="13">
        <f t="shared" si="103"/>
        <v>191</v>
      </c>
      <c r="AU153" s="20">
        <f t="shared" si="104"/>
        <v>0.10730337078651686</v>
      </c>
      <c r="AV153" s="8">
        <f t="shared" si="105"/>
        <v>3471</v>
      </c>
      <c r="AW153" s="9">
        <f t="shared" si="106"/>
        <v>307</v>
      </c>
      <c r="AX153" s="20">
        <f t="shared" si="107"/>
        <v>0.08844713339095361</v>
      </c>
      <c r="AY153" s="8">
        <f t="shared" si="108"/>
        <v>2896</v>
      </c>
      <c r="AZ153" s="9">
        <f t="shared" si="109"/>
        <v>65</v>
      </c>
      <c r="BA153" s="20">
        <f t="shared" si="110"/>
        <v>0.02244475138121547</v>
      </c>
      <c r="BB153" s="47">
        <f t="shared" si="111"/>
        <v>1179</v>
      </c>
      <c r="BC153" s="47">
        <f t="shared" si="112"/>
        <v>168</v>
      </c>
      <c r="BD153" s="20">
        <f t="shared" si="113"/>
        <v>0.14249363867684478</v>
      </c>
      <c r="BE153" s="47">
        <f t="shared" si="114"/>
        <v>5584</v>
      </c>
      <c r="BF153" s="47">
        <f t="shared" si="115"/>
        <v>298</v>
      </c>
      <c r="BG153" s="20">
        <f t="shared" si="116"/>
        <v>0.05336676217765043</v>
      </c>
      <c r="BH153" s="19">
        <f t="shared" si="117"/>
        <v>2568</v>
      </c>
      <c r="BI153" s="19">
        <f t="shared" si="118"/>
        <v>316</v>
      </c>
      <c r="BJ153" s="20">
        <f t="shared" si="119"/>
        <v>0.12305295950155763</v>
      </c>
      <c r="BK153" s="19">
        <f t="shared" si="120"/>
        <v>2688</v>
      </c>
      <c r="BL153" s="19">
        <f t="shared" si="121"/>
        <v>233</v>
      </c>
      <c r="BM153" s="20">
        <f t="shared" si="122"/>
        <v>0.08668154761904762</v>
      </c>
      <c r="BN153" s="20">
        <f t="shared" si="82"/>
        <v>0.02244475138121547</v>
      </c>
      <c r="BO153" s="20">
        <f t="shared" si="83"/>
        <v>0.0753189401373896</v>
      </c>
      <c r="BP153" s="16"/>
    </row>
    <row r="154" spans="2:68" ht="12">
      <c r="B154" s="27" t="s">
        <v>361</v>
      </c>
      <c r="C154" s="31">
        <v>42011</v>
      </c>
      <c r="D154" s="6" t="s">
        <v>170</v>
      </c>
      <c r="E154" s="19">
        <f t="shared" si="84"/>
        <v>18497</v>
      </c>
      <c r="F154" s="19">
        <f t="shared" si="85"/>
        <v>1686</v>
      </c>
      <c r="G154" s="20">
        <f t="shared" si="86"/>
        <v>0.09114991620262745</v>
      </c>
      <c r="H154" s="20"/>
      <c r="I154" s="7">
        <v>1315</v>
      </c>
      <c r="J154" s="7">
        <v>296</v>
      </c>
      <c r="K154" s="20">
        <f t="shared" si="87"/>
        <v>0.22509505703422053</v>
      </c>
      <c r="L154" s="8">
        <v>1212</v>
      </c>
      <c r="M154" s="9">
        <v>227</v>
      </c>
      <c r="N154" s="20">
        <f t="shared" si="88"/>
        <v>0.18729372937293728</v>
      </c>
      <c r="O154" s="8">
        <v>1200</v>
      </c>
      <c r="P154" s="9">
        <v>184</v>
      </c>
      <c r="Q154" s="20">
        <f t="shared" si="89"/>
        <v>0.15333333333333332</v>
      </c>
      <c r="R154" s="13">
        <v>1380</v>
      </c>
      <c r="S154" s="9">
        <v>156</v>
      </c>
      <c r="T154" s="20">
        <f t="shared" si="90"/>
        <v>0.11304347826086956</v>
      </c>
      <c r="U154" s="22"/>
      <c r="V154" s="8">
        <v>2290</v>
      </c>
      <c r="W154" s="9">
        <v>290</v>
      </c>
      <c r="X154" s="20">
        <f t="shared" si="91"/>
        <v>0.12663755458515283</v>
      </c>
      <c r="Y154" s="8">
        <v>4049</v>
      </c>
      <c r="Z154" s="9">
        <v>370</v>
      </c>
      <c r="AA154" s="20">
        <f t="shared" si="92"/>
        <v>0.09138058779945665</v>
      </c>
      <c r="AB154" s="8">
        <v>3597</v>
      </c>
      <c r="AC154" s="9">
        <v>123</v>
      </c>
      <c r="AD154" s="20">
        <f t="shared" si="93"/>
        <v>0.03419516263552961</v>
      </c>
      <c r="AE154" s="22"/>
      <c r="AF154" s="8">
        <v>2474</v>
      </c>
      <c r="AG154" s="9">
        <v>32</v>
      </c>
      <c r="AH154" s="20">
        <f t="shared" si="94"/>
        <v>0.012934518997574777</v>
      </c>
      <c r="AI154" s="8">
        <v>980</v>
      </c>
      <c r="AJ154" s="9">
        <v>8</v>
      </c>
      <c r="AK154" s="20">
        <f t="shared" si="95"/>
        <v>0.00816326530612245</v>
      </c>
      <c r="AL154" s="22"/>
      <c r="AM154" s="8">
        <f t="shared" si="96"/>
        <v>3727</v>
      </c>
      <c r="AN154" s="9">
        <f t="shared" si="97"/>
        <v>707</v>
      </c>
      <c r="AO154" s="20">
        <f t="shared" si="98"/>
        <v>0.18969680708344513</v>
      </c>
      <c r="AP154" s="13">
        <f t="shared" si="99"/>
        <v>14770</v>
      </c>
      <c r="AQ154" s="13">
        <f t="shared" si="100"/>
        <v>979</v>
      </c>
      <c r="AR154" s="20">
        <f t="shared" si="101"/>
        <v>0.06628300609343263</v>
      </c>
      <c r="AS154" s="13">
        <f t="shared" si="102"/>
        <v>3670</v>
      </c>
      <c r="AT154" s="13">
        <f t="shared" si="103"/>
        <v>446</v>
      </c>
      <c r="AU154" s="20">
        <f t="shared" si="104"/>
        <v>0.12152588555858311</v>
      </c>
      <c r="AV154" s="8">
        <f t="shared" si="105"/>
        <v>7719</v>
      </c>
      <c r="AW154" s="9">
        <f t="shared" si="106"/>
        <v>816</v>
      </c>
      <c r="AX154" s="20">
        <f t="shared" si="107"/>
        <v>0.10571317528177225</v>
      </c>
      <c r="AY154" s="8">
        <f t="shared" si="108"/>
        <v>7051</v>
      </c>
      <c r="AZ154" s="9">
        <f t="shared" si="109"/>
        <v>163</v>
      </c>
      <c r="BA154" s="20">
        <f t="shared" si="110"/>
        <v>0.02311728832789675</v>
      </c>
      <c r="BB154" s="47">
        <f t="shared" si="111"/>
        <v>2412</v>
      </c>
      <c r="BC154" s="47">
        <f t="shared" si="112"/>
        <v>411</v>
      </c>
      <c r="BD154" s="20">
        <f t="shared" si="113"/>
        <v>0.17039800995024876</v>
      </c>
      <c r="BE154" s="47">
        <f t="shared" si="114"/>
        <v>13390</v>
      </c>
      <c r="BF154" s="47">
        <f t="shared" si="115"/>
        <v>823</v>
      </c>
      <c r="BG154" s="20">
        <f t="shared" si="116"/>
        <v>0.061463778939507094</v>
      </c>
      <c r="BH154" s="19">
        <f t="shared" si="117"/>
        <v>5107</v>
      </c>
      <c r="BI154" s="19">
        <f t="shared" si="118"/>
        <v>863</v>
      </c>
      <c r="BJ154" s="20">
        <f t="shared" si="119"/>
        <v>0.16898374779714118</v>
      </c>
      <c r="BK154" s="19">
        <f t="shared" si="120"/>
        <v>6339</v>
      </c>
      <c r="BL154" s="19">
        <f t="shared" si="121"/>
        <v>660</v>
      </c>
      <c r="BM154" s="20">
        <f t="shared" si="122"/>
        <v>0.10411736867013724</v>
      </c>
      <c r="BN154" s="20">
        <f t="shared" si="82"/>
        <v>0.02311728832789675</v>
      </c>
      <c r="BO154" s="20">
        <f t="shared" si="83"/>
        <v>0.09114991620262745</v>
      </c>
      <c r="BP154" s="16"/>
    </row>
    <row r="155" spans="2:68" ht="12">
      <c r="B155" s="27" t="s">
        <v>361</v>
      </c>
      <c r="C155" s="31">
        <v>41034</v>
      </c>
      <c r="D155" s="6" t="s">
        <v>171</v>
      </c>
      <c r="E155" s="19">
        <f t="shared" si="84"/>
        <v>18088</v>
      </c>
      <c r="F155" s="19">
        <f t="shared" si="85"/>
        <v>880</v>
      </c>
      <c r="G155" s="20">
        <f t="shared" si="86"/>
        <v>0.048651039363113664</v>
      </c>
      <c r="H155" s="20"/>
      <c r="I155" s="7">
        <v>1223</v>
      </c>
      <c r="J155" s="7">
        <v>129</v>
      </c>
      <c r="K155" s="20">
        <f t="shared" si="87"/>
        <v>0.1054783319705642</v>
      </c>
      <c r="L155" s="8">
        <v>1134</v>
      </c>
      <c r="M155" s="9">
        <v>110</v>
      </c>
      <c r="N155" s="20">
        <f t="shared" si="88"/>
        <v>0.09700176366843033</v>
      </c>
      <c r="O155" s="8">
        <v>1126</v>
      </c>
      <c r="P155" s="9">
        <v>88</v>
      </c>
      <c r="Q155" s="20">
        <f t="shared" si="89"/>
        <v>0.07815275310834814</v>
      </c>
      <c r="R155" s="13">
        <v>1267</v>
      </c>
      <c r="S155" s="9">
        <v>81</v>
      </c>
      <c r="T155" s="20">
        <f t="shared" si="90"/>
        <v>0.06393054459352802</v>
      </c>
      <c r="U155" s="22"/>
      <c r="V155" s="8">
        <v>2151</v>
      </c>
      <c r="W155" s="9">
        <v>168</v>
      </c>
      <c r="X155" s="20">
        <f t="shared" si="91"/>
        <v>0.07810320781032078</v>
      </c>
      <c r="Y155" s="8">
        <v>3911</v>
      </c>
      <c r="Z155" s="9">
        <v>186</v>
      </c>
      <c r="AA155" s="20">
        <f t="shared" si="92"/>
        <v>0.04755816926617233</v>
      </c>
      <c r="AB155" s="8">
        <v>3803</v>
      </c>
      <c r="AC155" s="9">
        <v>96</v>
      </c>
      <c r="AD155" s="20">
        <f t="shared" si="93"/>
        <v>0.025243229029713384</v>
      </c>
      <c r="AE155" s="22"/>
      <c r="AF155" s="8">
        <v>2497</v>
      </c>
      <c r="AG155" s="9">
        <v>16</v>
      </c>
      <c r="AH155" s="20">
        <f t="shared" si="94"/>
        <v>0.006407689227072487</v>
      </c>
      <c r="AI155" s="8">
        <v>976</v>
      </c>
      <c r="AJ155" s="9">
        <v>6</v>
      </c>
      <c r="AK155" s="20">
        <f t="shared" si="95"/>
        <v>0.006147540983606557</v>
      </c>
      <c r="AL155" s="22"/>
      <c r="AM155" s="8">
        <f t="shared" si="96"/>
        <v>3483</v>
      </c>
      <c r="AN155" s="9">
        <f t="shared" si="97"/>
        <v>327</v>
      </c>
      <c r="AO155" s="20">
        <f t="shared" si="98"/>
        <v>0.09388458225667529</v>
      </c>
      <c r="AP155" s="13">
        <f t="shared" si="99"/>
        <v>14605</v>
      </c>
      <c r="AQ155" s="13">
        <f t="shared" si="100"/>
        <v>553</v>
      </c>
      <c r="AR155" s="20">
        <f t="shared" si="101"/>
        <v>0.03786374529270798</v>
      </c>
      <c r="AS155" s="13">
        <f t="shared" si="102"/>
        <v>3418</v>
      </c>
      <c r="AT155" s="13">
        <f t="shared" si="103"/>
        <v>249</v>
      </c>
      <c r="AU155" s="20">
        <f t="shared" si="104"/>
        <v>0.07284961966062024</v>
      </c>
      <c r="AV155" s="8">
        <f t="shared" si="105"/>
        <v>7329</v>
      </c>
      <c r="AW155" s="9">
        <f t="shared" si="106"/>
        <v>435</v>
      </c>
      <c r="AX155" s="20">
        <f t="shared" si="107"/>
        <v>0.05935325419566107</v>
      </c>
      <c r="AY155" s="8">
        <f t="shared" si="108"/>
        <v>7276</v>
      </c>
      <c r="AZ155" s="9">
        <f t="shared" si="109"/>
        <v>118</v>
      </c>
      <c r="BA155" s="20">
        <f t="shared" si="110"/>
        <v>0.016217702034084663</v>
      </c>
      <c r="BB155" s="47">
        <f t="shared" si="111"/>
        <v>2260</v>
      </c>
      <c r="BC155" s="47">
        <f t="shared" si="112"/>
        <v>198</v>
      </c>
      <c r="BD155" s="20">
        <f t="shared" si="113"/>
        <v>0.08761061946902655</v>
      </c>
      <c r="BE155" s="47">
        <f t="shared" si="114"/>
        <v>13338</v>
      </c>
      <c r="BF155" s="47">
        <f t="shared" si="115"/>
        <v>472</v>
      </c>
      <c r="BG155" s="20">
        <f t="shared" si="116"/>
        <v>0.035387614334982755</v>
      </c>
      <c r="BH155" s="19">
        <f t="shared" si="117"/>
        <v>4750</v>
      </c>
      <c r="BI155" s="19">
        <f t="shared" si="118"/>
        <v>408</v>
      </c>
      <c r="BJ155" s="20">
        <f t="shared" si="119"/>
        <v>0.08589473684210526</v>
      </c>
      <c r="BK155" s="19">
        <f t="shared" si="120"/>
        <v>6062</v>
      </c>
      <c r="BL155" s="19">
        <f t="shared" si="121"/>
        <v>354</v>
      </c>
      <c r="BM155" s="20">
        <f t="shared" si="122"/>
        <v>0.05839656878917849</v>
      </c>
      <c r="BN155" s="20">
        <f t="shared" si="82"/>
        <v>0.016217702034084663</v>
      </c>
      <c r="BO155" s="20">
        <f t="shared" si="83"/>
        <v>0.048651039363113664</v>
      </c>
      <c r="BP155" s="16"/>
    </row>
    <row r="156" spans="2:68" ht="12">
      <c r="B156" s="27" t="s">
        <v>360</v>
      </c>
      <c r="C156" s="31">
        <v>36010</v>
      </c>
      <c r="D156" s="6" t="s">
        <v>172</v>
      </c>
      <c r="E156" s="19">
        <f t="shared" si="84"/>
        <v>9516</v>
      </c>
      <c r="F156" s="19">
        <f t="shared" si="85"/>
        <v>411</v>
      </c>
      <c r="G156" s="20">
        <f t="shared" si="86"/>
        <v>0.04319041614123581</v>
      </c>
      <c r="H156" s="20"/>
      <c r="I156" s="7">
        <v>652</v>
      </c>
      <c r="J156" s="7">
        <v>70</v>
      </c>
      <c r="K156" s="20">
        <f t="shared" si="87"/>
        <v>0.10736196319018405</v>
      </c>
      <c r="L156" s="8">
        <v>634</v>
      </c>
      <c r="M156" s="9">
        <v>45</v>
      </c>
      <c r="N156" s="20">
        <f t="shared" si="88"/>
        <v>0.07097791798107256</v>
      </c>
      <c r="O156" s="8">
        <v>638</v>
      </c>
      <c r="P156" s="9">
        <v>43</v>
      </c>
      <c r="Q156" s="20">
        <f t="shared" si="89"/>
        <v>0.06739811912225706</v>
      </c>
      <c r="R156" s="13">
        <v>800</v>
      </c>
      <c r="S156" s="9">
        <v>40</v>
      </c>
      <c r="T156" s="20">
        <f t="shared" si="90"/>
        <v>0.05</v>
      </c>
      <c r="U156" s="22"/>
      <c r="V156" s="8">
        <v>1159</v>
      </c>
      <c r="W156" s="9">
        <v>77</v>
      </c>
      <c r="X156" s="20">
        <f t="shared" si="91"/>
        <v>0.06643658326143227</v>
      </c>
      <c r="Y156" s="8">
        <v>1902</v>
      </c>
      <c r="Z156" s="9">
        <v>87</v>
      </c>
      <c r="AA156" s="20">
        <f t="shared" si="92"/>
        <v>0.04574132492113565</v>
      </c>
      <c r="AB156" s="8">
        <v>1808</v>
      </c>
      <c r="AC156" s="9">
        <v>28</v>
      </c>
      <c r="AD156" s="20">
        <f t="shared" si="93"/>
        <v>0.015486725663716814</v>
      </c>
      <c r="AE156" s="22"/>
      <c r="AF156" s="8">
        <v>1342</v>
      </c>
      <c r="AG156" s="9">
        <v>17</v>
      </c>
      <c r="AH156" s="20">
        <f t="shared" si="94"/>
        <v>0.012667660208643815</v>
      </c>
      <c r="AI156" s="8">
        <v>581</v>
      </c>
      <c r="AJ156" s="9">
        <v>4</v>
      </c>
      <c r="AK156" s="20">
        <f t="shared" si="95"/>
        <v>0.0068846815834767644</v>
      </c>
      <c r="AL156" s="22"/>
      <c r="AM156" s="8">
        <f t="shared" si="96"/>
        <v>1924</v>
      </c>
      <c r="AN156" s="9">
        <f t="shared" si="97"/>
        <v>158</v>
      </c>
      <c r="AO156" s="20">
        <f t="shared" si="98"/>
        <v>0.08212058212058213</v>
      </c>
      <c r="AP156" s="13">
        <f t="shared" si="99"/>
        <v>7592</v>
      </c>
      <c r="AQ156" s="13">
        <f t="shared" si="100"/>
        <v>253</v>
      </c>
      <c r="AR156" s="20">
        <f t="shared" si="101"/>
        <v>0.0333245521601686</v>
      </c>
      <c r="AS156" s="13">
        <f t="shared" si="102"/>
        <v>1959</v>
      </c>
      <c r="AT156" s="13">
        <f t="shared" si="103"/>
        <v>117</v>
      </c>
      <c r="AU156" s="20">
        <f t="shared" si="104"/>
        <v>0.05972434915773354</v>
      </c>
      <c r="AV156" s="8">
        <f t="shared" si="105"/>
        <v>3861</v>
      </c>
      <c r="AW156" s="9">
        <f t="shared" si="106"/>
        <v>204</v>
      </c>
      <c r="AX156" s="20">
        <f t="shared" si="107"/>
        <v>0.05283605283605284</v>
      </c>
      <c r="AY156" s="8">
        <f t="shared" si="108"/>
        <v>3731</v>
      </c>
      <c r="AZ156" s="9">
        <f t="shared" si="109"/>
        <v>49</v>
      </c>
      <c r="BA156" s="20">
        <f t="shared" si="110"/>
        <v>0.013133208255159476</v>
      </c>
      <c r="BB156" s="47">
        <f t="shared" si="111"/>
        <v>1272</v>
      </c>
      <c r="BC156" s="47">
        <f t="shared" si="112"/>
        <v>88</v>
      </c>
      <c r="BD156" s="20">
        <f t="shared" si="113"/>
        <v>0.06918238993710692</v>
      </c>
      <c r="BE156" s="47">
        <f t="shared" si="114"/>
        <v>6792</v>
      </c>
      <c r="BF156" s="47">
        <f t="shared" si="115"/>
        <v>213</v>
      </c>
      <c r="BG156" s="20">
        <f t="shared" si="116"/>
        <v>0.03136042402826855</v>
      </c>
      <c r="BH156" s="19">
        <f t="shared" si="117"/>
        <v>2724</v>
      </c>
      <c r="BI156" s="19">
        <f t="shared" si="118"/>
        <v>198</v>
      </c>
      <c r="BJ156" s="20">
        <f t="shared" si="119"/>
        <v>0.07268722466960352</v>
      </c>
      <c r="BK156" s="19">
        <f t="shared" si="120"/>
        <v>3061</v>
      </c>
      <c r="BL156" s="19">
        <f t="shared" si="121"/>
        <v>164</v>
      </c>
      <c r="BM156" s="20">
        <f t="shared" si="122"/>
        <v>0.053577262332571055</v>
      </c>
      <c r="BN156" s="20">
        <f t="shared" si="82"/>
        <v>0.013133208255159476</v>
      </c>
      <c r="BO156" s="20">
        <f t="shared" si="83"/>
        <v>0.04319041614123581</v>
      </c>
      <c r="BP156" s="16"/>
    </row>
    <row r="157" spans="2:68" ht="12">
      <c r="B157" s="27" t="s">
        <v>360</v>
      </c>
      <c r="C157" s="31">
        <v>34025</v>
      </c>
      <c r="D157" s="6" t="s">
        <v>173</v>
      </c>
      <c r="E157" s="19">
        <f t="shared" si="84"/>
        <v>5745</v>
      </c>
      <c r="F157" s="19">
        <f t="shared" si="85"/>
        <v>218</v>
      </c>
      <c r="G157" s="20">
        <f t="shared" si="86"/>
        <v>0.03794604003481288</v>
      </c>
      <c r="H157" s="20"/>
      <c r="I157" s="7">
        <v>383</v>
      </c>
      <c r="J157" s="7">
        <v>19</v>
      </c>
      <c r="K157" s="20">
        <f t="shared" si="87"/>
        <v>0.04960835509138381</v>
      </c>
      <c r="L157" s="8">
        <v>348</v>
      </c>
      <c r="M157" s="9">
        <v>24</v>
      </c>
      <c r="N157" s="20">
        <f t="shared" si="88"/>
        <v>0.06896551724137931</v>
      </c>
      <c r="O157" s="8">
        <v>363</v>
      </c>
      <c r="P157" s="9">
        <v>28</v>
      </c>
      <c r="Q157" s="20">
        <f t="shared" si="89"/>
        <v>0.07713498622589532</v>
      </c>
      <c r="R157" s="13">
        <v>454</v>
      </c>
      <c r="S157" s="9">
        <v>19</v>
      </c>
      <c r="T157" s="20">
        <f t="shared" si="90"/>
        <v>0.04185022026431718</v>
      </c>
      <c r="U157" s="22"/>
      <c r="V157" s="8">
        <v>735</v>
      </c>
      <c r="W157" s="9">
        <v>40</v>
      </c>
      <c r="X157" s="20">
        <f t="shared" si="91"/>
        <v>0.05442176870748299</v>
      </c>
      <c r="Y157" s="8">
        <v>1122</v>
      </c>
      <c r="Z157" s="9">
        <v>58</v>
      </c>
      <c r="AA157" s="20">
        <f t="shared" si="92"/>
        <v>0.05169340463458111</v>
      </c>
      <c r="AB157" s="8">
        <v>1138</v>
      </c>
      <c r="AC157" s="9">
        <v>22</v>
      </c>
      <c r="AD157" s="20">
        <f t="shared" si="93"/>
        <v>0.019332161687170474</v>
      </c>
      <c r="AE157" s="22"/>
      <c r="AF157" s="8">
        <v>838</v>
      </c>
      <c r="AG157" s="9">
        <v>6</v>
      </c>
      <c r="AH157" s="20">
        <f t="shared" si="94"/>
        <v>0.007159904534606206</v>
      </c>
      <c r="AI157" s="8">
        <v>364</v>
      </c>
      <c r="AJ157" s="9">
        <v>2</v>
      </c>
      <c r="AK157" s="20">
        <f t="shared" si="95"/>
        <v>0.005494505494505495</v>
      </c>
      <c r="AL157" s="22"/>
      <c r="AM157" s="8">
        <f t="shared" si="96"/>
        <v>1094</v>
      </c>
      <c r="AN157" s="9">
        <f t="shared" si="97"/>
        <v>71</v>
      </c>
      <c r="AO157" s="20">
        <f t="shared" si="98"/>
        <v>0.06489945155393052</v>
      </c>
      <c r="AP157" s="13">
        <f t="shared" si="99"/>
        <v>4651</v>
      </c>
      <c r="AQ157" s="13">
        <f t="shared" si="100"/>
        <v>147</v>
      </c>
      <c r="AR157" s="20">
        <f t="shared" si="101"/>
        <v>0.03160610621371748</v>
      </c>
      <c r="AS157" s="13">
        <f t="shared" si="102"/>
        <v>1189</v>
      </c>
      <c r="AT157" s="13">
        <f t="shared" si="103"/>
        <v>59</v>
      </c>
      <c r="AU157" s="20">
        <f t="shared" si="104"/>
        <v>0.0496215306980656</v>
      </c>
      <c r="AV157" s="8">
        <f t="shared" si="105"/>
        <v>2311</v>
      </c>
      <c r="AW157" s="9">
        <f t="shared" si="106"/>
        <v>117</v>
      </c>
      <c r="AX157" s="20">
        <f t="shared" si="107"/>
        <v>0.05062743401125054</v>
      </c>
      <c r="AY157" s="8">
        <f t="shared" si="108"/>
        <v>2340</v>
      </c>
      <c r="AZ157" s="9">
        <f t="shared" si="109"/>
        <v>30</v>
      </c>
      <c r="BA157" s="20">
        <f t="shared" si="110"/>
        <v>0.01282051282051282</v>
      </c>
      <c r="BB157" s="47">
        <f t="shared" si="111"/>
        <v>711</v>
      </c>
      <c r="BC157" s="47">
        <f t="shared" si="112"/>
        <v>52</v>
      </c>
      <c r="BD157" s="20">
        <f t="shared" si="113"/>
        <v>0.07313642756680731</v>
      </c>
      <c r="BE157" s="47">
        <f t="shared" si="114"/>
        <v>4197</v>
      </c>
      <c r="BF157" s="47">
        <f t="shared" si="115"/>
        <v>128</v>
      </c>
      <c r="BG157" s="20">
        <f t="shared" si="116"/>
        <v>0.030497974743864665</v>
      </c>
      <c r="BH157" s="19">
        <f t="shared" si="117"/>
        <v>1548</v>
      </c>
      <c r="BI157" s="19">
        <f t="shared" si="118"/>
        <v>90</v>
      </c>
      <c r="BJ157" s="20">
        <f t="shared" si="119"/>
        <v>0.05813953488372093</v>
      </c>
      <c r="BK157" s="19">
        <f t="shared" si="120"/>
        <v>1857</v>
      </c>
      <c r="BL157" s="19">
        <f t="shared" si="121"/>
        <v>98</v>
      </c>
      <c r="BM157" s="20">
        <f t="shared" si="122"/>
        <v>0.05277329025309639</v>
      </c>
      <c r="BN157" s="20">
        <f t="shared" si="82"/>
        <v>0.01282051282051282</v>
      </c>
      <c r="BO157" s="20">
        <f t="shared" si="83"/>
        <v>0.03794604003481288</v>
      </c>
      <c r="BP157" s="16"/>
    </row>
    <row r="158" spans="2:68" ht="12">
      <c r="B158" s="27" t="s">
        <v>359</v>
      </c>
      <c r="C158" s="31">
        <v>23104</v>
      </c>
      <c r="D158" s="6" t="s">
        <v>174</v>
      </c>
      <c r="E158" s="19">
        <f t="shared" si="84"/>
        <v>8906</v>
      </c>
      <c r="F158" s="19">
        <f t="shared" si="85"/>
        <v>977</v>
      </c>
      <c r="G158" s="20">
        <f t="shared" si="86"/>
        <v>0.10970132494947227</v>
      </c>
      <c r="H158" s="20"/>
      <c r="I158" s="7">
        <v>486</v>
      </c>
      <c r="J158" s="7">
        <v>134</v>
      </c>
      <c r="K158" s="20">
        <f t="shared" si="87"/>
        <v>0.2757201646090535</v>
      </c>
      <c r="L158" s="8">
        <v>537</v>
      </c>
      <c r="M158" s="9">
        <v>125</v>
      </c>
      <c r="N158" s="20">
        <f t="shared" si="88"/>
        <v>0.23277467411545624</v>
      </c>
      <c r="O158" s="8">
        <v>644</v>
      </c>
      <c r="P158" s="9">
        <v>114</v>
      </c>
      <c r="Q158" s="20">
        <f t="shared" si="89"/>
        <v>0.17701863354037267</v>
      </c>
      <c r="R158" s="13">
        <v>774</v>
      </c>
      <c r="S158" s="9">
        <v>106</v>
      </c>
      <c r="T158" s="20">
        <f t="shared" si="90"/>
        <v>0.13695090439276486</v>
      </c>
      <c r="U158" s="22"/>
      <c r="V158" s="8">
        <v>835</v>
      </c>
      <c r="W158" s="9">
        <v>130</v>
      </c>
      <c r="X158" s="20">
        <f t="shared" si="91"/>
        <v>0.15568862275449102</v>
      </c>
      <c r="Y158" s="8">
        <v>1899</v>
      </c>
      <c r="Z158" s="9">
        <v>230</v>
      </c>
      <c r="AA158" s="20">
        <f t="shared" si="92"/>
        <v>0.12111637704054766</v>
      </c>
      <c r="AB158" s="8">
        <v>1974</v>
      </c>
      <c r="AC158" s="9">
        <v>93</v>
      </c>
      <c r="AD158" s="20">
        <f t="shared" si="93"/>
        <v>0.04711246200607903</v>
      </c>
      <c r="AE158" s="22"/>
      <c r="AF158" s="8">
        <v>1272</v>
      </c>
      <c r="AG158" s="9">
        <v>36</v>
      </c>
      <c r="AH158" s="20">
        <f t="shared" si="94"/>
        <v>0.02830188679245283</v>
      </c>
      <c r="AI158" s="8">
        <v>485</v>
      </c>
      <c r="AJ158" s="9">
        <v>9</v>
      </c>
      <c r="AK158" s="20">
        <f t="shared" si="95"/>
        <v>0.018556701030927835</v>
      </c>
      <c r="AL158" s="22"/>
      <c r="AM158" s="8">
        <f t="shared" si="96"/>
        <v>1667</v>
      </c>
      <c r="AN158" s="9">
        <f t="shared" si="97"/>
        <v>373</v>
      </c>
      <c r="AO158" s="20">
        <f t="shared" si="98"/>
        <v>0.22375524895020996</v>
      </c>
      <c r="AP158" s="13">
        <f t="shared" si="99"/>
        <v>7239</v>
      </c>
      <c r="AQ158" s="13">
        <f t="shared" si="100"/>
        <v>604</v>
      </c>
      <c r="AR158" s="20">
        <f t="shared" si="101"/>
        <v>0.08343693880370216</v>
      </c>
      <c r="AS158" s="13">
        <f t="shared" si="102"/>
        <v>1609</v>
      </c>
      <c r="AT158" s="13">
        <f t="shared" si="103"/>
        <v>236</v>
      </c>
      <c r="AU158" s="20">
        <f t="shared" si="104"/>
        <v>0.14667495338719702</v>
      </c>
      <c r="AV158" s="8">
        <f t="shared" si="105"/>
        <v>3508</v>
      </c>
      <c r="AW158" s="9">
        <f t="shared" si="106"/>
        <v>466</v>
      </c>
      <c r="AX158" s="20">
        <f t="shared" si="107"/>
        <v>0.13283922462941847</v>
      </c>
      <c r="AY158" s="8">
        <f t="shared" si="108"/>
        <v>3731</v>
      </c>
      <c r="AZ158" s="9">
        <f t="shared" si="109"/>
        <v>138</v>
      </c>
      <c r="BA158" s="20">
        <f t="shared" si="110"/>
        <v>0.036987402841061376</v>
      </c>
      <c r="BB158" s="47">
        <f t="shared" si="111"/>
        <v>1181</v>
      </c>
      <c r="BC158" s="47">
        <f t="shared" si="112"/>
        <v>239</v>
      </c>
      <c r="BD158" s="20">
        <f t="shared" si="113"/>
        <v>0.20237087214225233</v>
      </c>
      <c r="BE158" s="47">
        <f t="shared" si="114"/>
        <v>6465</v>
      </c>
      <c r="BF158" s="47">
        <f t="shared" si="115"/>
        <v>498</v>
      </c>
      <c r="BG158" s="20">
        <f t="shared" si="116"/>
        <v>0.07703016241299304</v>
      </c>
      <c r="BH158" s="19">
        <f t="shared" si="117"/>
        <v>2441</v>
      </c>
      <c r="BI158" s="19">
        <f t="shared" si="118"/>
        <v>479</v>
      </c>
      <c r="BJ158" s="20">
        <f t="shared" si="119"/>
        <v>0.19623105284719378</v>
      </c>
      <c r="BK158" s="19">
        <f t="shared" si="120"/>
        <v>2734</v>
      </c>
      <c r="BL158" s="19">
        <f t="shared" si="121"/>
        <v>360</v>
      </c>
      <c r="BM158" s="20">
        <f t="shared" si="122"/>
        <v>0.13167520117044623</v>
      </c>
      <c r="BN158" s="20">
        <f t="shared" si="82"/>
        <v>0.036987402841061376</v>
      </c>
      <c r="BO158" s="20">
        <f t="shared" si="83"/>
        <v>0.10970132494947227</v>
      </c>
      <c r="BP158" s="16"/>
    </row>
    <row r="159" spans="2:68" ht="12">
      <c r="B159" s="27" t="s">
        <v>362</v>
      </c>
      <c r="C159" s="31">
        <v>71034</v>
      </c>
      <c r="D159" s="6" t="s">
        <v>175</v>
      </c>
      <c r="E159" s="19">
        <f t="shared" si="84"/>
        <v>15237</v>
      </c>
      <c r="F159" s="19">
        <f t="shared" si="85"/>
        <v>3658</v>
      </c>
      <c r="G159" s="20">
        <f t="shared" si="86"/>
        <v>0.24007350528319224</v>
      </c>
      <c r="H159" s="20"/>
      <c r="I159" s="7">
        <v>1017</v>
      </c>
      <c r="J159" s="7">
        <v>425</v>
      </c>
      <c r="K159" s="20">
        <f t="shared" si="87"/>
        <v>0.41789577187807275</v>
      </c>
      <c r="L159" s="8">
        <v>900</v>
      </c>
      <c r="M159" s="9">
        <v>351</v>
      </c>
      <c r="N159" s="20">
        <f t="shared" si="88"/>
        <v>0.39</v>
      </c>
      <c r="O159" s="8">
        <v>959</v>
      </c>
      <c r="P159" s="9">
        <v>340</v>
      </c>
      <c r="Q159" s="20">
        <f t="shared" si="89"/>
        <v>0.3545359749739312</v>
      </c>
      <c r="R159" s="13">
        <v>1325</v>
      </c>
      <c r="S159" s="9">
        <v>409</v>
      </c>
      <c r="T159" s="20">
        <f t="shared" si="90"/>
        <v>0.3086792452830189</v>
      </c>
      <c r="U159" s="22"/>
      <c r="V159" s="8">
        <v>2098</v>
      </c>
      <c r="W159" s="9">
        <v>727</v>
      </c>
      <c r="X159" s="20">
        <f t="shared" si="91"/>
        <v>0.3465204957102002</v>
      </c>
      <c r="Y159" s="8">
        <v>3050</v>
      </c>
      <c r="Z159" s="9">
        <v>779</v>
      </c>
      <c r="AA159" s="20">
        <f t="shared" si="92"/>
        <v>0.25540983606557377</v>
      </c>
      <c r="AB159" s="8">
        <v>3143</v>
      </c>
      <c r="AC159" s="9">
        <v>431</v>
      </c>
      <c r="AD159" s="20">
        <f t="shared" si="93"/>
        <v>0.13713013044861597</v>
      </c>
      <c r="AE159" s="22"/>
      <c r="AF159" s="8">
        <v>1974</v>
      </c>
      <c r="AG159" s="9">
        <v>149</v>
      </c>
      <c r="AH159" s="20">
        <f t="shared" si="94"/>
        <v>0.07548125633232017</v>
      </c>
      <c r="AI159" s="8">
        <v>771</v>
      </c>
      <c r="AJ159" s="9">
        <v>47</v>
      </c>
      <c r="AK159" s="20">
        <f t="shared" si="95"/>
        <v>0.0609597924773022</v>
      </c>
      <c r="AL159" s="22"/>
      <c r="AM159" s="8">
        <f t="shared" si="96"/>
        <v>2876</v>
      </c>
      <c r="AN159" s="9">
        <f t="shared" si="97"/>
        <v>1116</v>
      </c>
      <c r="AO159" s="20">
        <f t="shared" si="98"/>
        <v>0.38803894297635605</v>
      </c>
      <c r="AP159" s="13">
        <f t="shared" si="99"/>
        <v>12361</v>
      </c>
      <c r="AQ159" s="13">
        <f t="shared" si="100"/>
        <v>2542</v>
      </c>
      <c r="AR159" s="20">
        <f t="shared" si="101"/>
        <v>0.2056467923307176</v>
      </c>
      <c r="AS159" s="13">
        <f t="shared" si="102"/>
        <v>3423</v>
      </c>
      <c r="AT159" s="13">
        <f t="shared" si="103"/>
        <v>1136</v>
      </c>
      <c r="AU159" s="20">
        <f t="shared" si="104"/>
        <v>0.33187262635115394</v>
      </c>
      <c r="AV159" s="8">
        <f t="shared" si="105"/>
        <v>6473</v>
      </c>
      <c r="AW159" s="9">
        <f t="shared" si="106"/>
        <v>1915</v>
      </c>
      <c r="AX159" s="20">
        <f t="shared" si="107"/>
        <v>0.2958442762243164</v>
      </c>
      <c r="AY159" s="8">
        <f t="shared" si="108"/>
        <v>5888</v>
      </c>
      <c r="AZ159" s="9">
        <f t="shared" si="109"/>
        <v>627</v>
      </c>
      <c r="BA159" s="20">
        <f t="shared" si="110"/>
        <v>0.10648777173913043</v>
      </c>
      <c r="BB159" s="47">
        <f t="shared" si="111"/>
        <v>1859</v>
      </c>
      <c r="BC159" s="47">
        <f t="shared" si="112"/>
        <v>691</v>
      </c>
      <c r="BD159" s="20">
        <f t="shared" si="113"/>
        <v>0.371705217859064</v>
      </c>
      <c r="BE159" s="47">
        <f t="shared" si="114"/>
        <v>11036</v>
      </c>
      <c r="BF159" s="47">
        <f t="shared" si="115"/>
        <v>2133</v>
      </c>
      <c r="BG159" s="20">
        <f t="shared" si="116"/>
        <v>0.19327654947444725</v>
      </c>
      <c r="BH159" s="19">
        <f t="shared" si="117"/>
        <v>4201</v>
      </c>
      <c r="BI159" s="19">
        <f t="shared" si="118"/>
        <v>1525</v>
      </c>
      <c r="BJ159" s="20">
        <f t="shared" si="119"/>
        <v>0.36300880742680314</v>
      </c>
      <c r="BK159" s="19">
        <f t="shared" si="120"/>
        <v>5148</v>
      </c>
      <c r="BL159" s="19">
        <f t="shared" si="121"/>
        <v>1506</v>
      </c>
      <c r="BM159" s="20">
        <f t="shared" si="122"/>
        <v>0.2925407925407925</v>
      </c>
      <c r="BN159" s="20">
        <f t="shared" si="82"/>
        <v>0.10648777173913043</v>
      </c>
      <c r="BO159" s="20">
        <f t="shared" si="83"/>
        <v>0.24007350528319224</v>
      </c>
      <c r="BP159" s="16"/>
    </row>
    <row r="160" spans="2:68" ht="12">
      <c r="B160" s="27" t="s">
        <v>359</v>
      </c>
      <c r="C160" s="31">
        <v>24062</v>
      </c>
      <c r="D160" s="6" t="s">
        <v>176</v>
      </c>
      <c r="E160" s="19">
        <f t="shared" si="84"/>
        <v>97951</v>
      </c>
      <c r="F160" s="19">
        <f t="shared" si="85"/>
        <v>27052</v>
      </c>
      <c r="G160" s="20">
        <f t="shared" si="86"/>
        <v>0.27617890577942034</v>
      </c>
      <c r="H160" s="20"/>
      <c r="I160" s="7">
        <v>6509</v>
      </c>
      <c r="J160" s="7">
        <v>2754</v>
      </c>
      <c r="K160" s="20">
        <f t="shared" si="87"/>
        <v>0.42310646796742973</v>
      </c>
      <c r="L160" s="8">
        <v>5274</v>
      </c>
      <c r="M160" s="9">
        <v>1901</v>
      </c>
      <c r="N160" s="20">
        <f t="shared" si="88"/>
        <v>0.36044747819491846</v>
      </c>
      <c r="O160" s="8">
        <v>5027</v>
      </c>
      <c r="P160" s="9">
        <v>1566</v>
      </c>
      <c r="Q160" s="20">
        <f t="shared" si="89"/>
        <v>0.31151780385916056</v>
      </c>
      <c r="R160" s="13">
        <v>9620</v>
      </c>
      <c r="S160" s="9">
        <v>4119</v>
      </c>
      <c r="T160" s="20">
        <f t="shared" si="90"/>
        <v>0.42817047817047815</v>
      </c>
      <c r="U160" s="22"/>
      <c r="V160" s="8">
        <v>20497</v>
      </c>
      <c r="W160" s="9">
        <v>8613</v>
      </c>
      <c r="X160" s="20">
        <f t="shared" si="91"/>
        <v>0.4202078352929697</v>
      </c>
      <c r="Y160" s="8">
        <v>19091</v>
      </c>
      <c r="Z160" s="9">
        <v>5447</v>
      </c>
      <c r="AA160" s="20">
        <f t="shared" si="92"/>
        <v>0.2853176889633859</v>
      </c>
      <c r="AB160" s="8">
        <v>16055</v>
      </c>
      <c r="AC160" s="9">
        <v>1919</v>
      </c>
      <c r="AD160" s="20">
        <f t="shared" si="93"/>
        <v>0.11952662721893491</v>
      </c>
      <c r="AE160" s="22"/>
      <c r="AF160" s="8">
        <v>10234</v>
      </c>
      <c r="AG160" s="9">
        <v>613</v>
      </c>
      <c r="AH160" s="20">
        <f t="shared" si="94"/>
        <v>0.0598983779558335</v>
      </c>
      <c r="AI160" s="8">
        <v>5644</v>
      </c>
      <c r="AJ160" s="9">
        <v>120</v>
      </c>
      <c r="AK160" s="20">
        <f t="shared" si="95"/>
        <v>0.021261516654854713</v>
      </c>
      <c r="AL160" s="22"/>
      <c r="AM160" s="8">
        <f t="shared" si="96"/>
        <v>16810</v>
      </c>
      <c r="AN160" s="9">
        <f t="shared" si="97"/>
        <v>6221</v>
      </c>
      <c r="AO160" s="20">
        <f t="shared" si="98"/>
        <v>0.37007733491969064</v>
      </c>
      <c r="AP160" s="13">
        <f t="shared" si="99"/>
        <v>81141</v>
      </c>
      <c r="AQ160" s="13">
        <f t="shared" si="100"/>
        <v>20831</v>
      </c>
      <c r="AR160" s="20">
        <f t="shared" si="101"/>
        <v>0.25672594619243044</v>
      </c>
      <c r="AS160" s="13">
        <f t="shared" si="102"/>
        <v>30117</v>
      </c>
      <c r="AT160" s="13">
        <f t="shared" si="103"/>
        <v>12732</v>
      </c>
      <c r="AU160" s="20">
        <f t="shared" si="104"/>
        <v>0.4227512700468174</v>
      </c>
      <c r="AV160" s="8">
        <f t="shared" si="105"/>
        <v>49208</v>
      </c>
      <c r="AW160" s="9">
        <f t="shared" si="106"/>
        <v>18179</v>
      </c>
      <c r="AX160" s="20">
        <f t="shared" si="107"/>
        <v>0.36943179970736467</v>
      </c>
      <c r="AY160" s="8">
        <f t="shared" si="108"/>
        <v>31933</v>
      </c>
      <c r="AZ160" s="9">
        <f t="shared" si="109"/>
        <v>2652</v>
      </c>
      <c r="BA160" s="20">
        <f t="shared" si="110"/>
        <v>0.08304888360003758</v>
      </c>
      <c r="BB160" s="47">
        <f t="shared" si="111"/>
        <v>10301</v>
      </c>
      <c r="BC160" s="47">
        <f t="shared" si="112"/>
        <v>3467</v>
      </c>
      <c r="BD160" s="20">
        <f t="shared" si="113"/>
        <v>0.33656926511989127</v>
      </c>
      <c r="BE160" s="47">
        <f t="shared" si="114"/>
        <v>71521</v>
      </c>
      <c r="BF160" s="47">
        <f t="shared" si="115"/>
        <v>16712</v>
      </c>
      <c r="BG160" s="20">
        <f t="shared" si="116"/>
        <v>0.233665636666154</v>
      </c>
      <c r="BH160" s="19">
        <f t="shared" si="117"/>
        <v>26430</v>
      </c>
      <c r="BI160" s="19">
        <f t="shared" si="118"/>
        <v>10340</v>
      </c>
      <c r="BJ160" s="20">
        <f t="shared" si="119"/>
        <v>0.39122209610291336</v>
      </c>
      <c r="BK160" s="19">
        <f t="shared" si="120"/>
        <v>39588</v>
      </c>
      <c r="BL160" s="19">
        <f t="shared" si="121"/>
        <v>14060</v>
      </c>
      <c r="BM160" s="20">
        <f t="shared" si="122"/>
        <v>0.35515812872587654</v>
      </c>
      <c r="BN160" s="20">
        <f t="shared" si="82"/>
        <v>0.08304888360003758</v>
      </c>
      <c r="BO160" s="20">
        <f t="shared" si="83"/>
        <v>0.27617890577942034</v>
      </c>
      <c r="BP160" s="16"/>
    </row>
    <row r="161" spans="2:68" ht="12">
      <c r="B161" s="27" t="s">
        <v>360</v>
      </c>
      <c r="C161" s="31">
        <v>36011</v>
      </c>
      <c r="D161" s="6" t="s">
        <v>177</v>
      </c>
      <c r="E161" s="19">
        <f t="shared" si="84"/>
        <v>8561</v>
      </c>
      <c r="F161" s="19">
        <f t="shared" si="85"/>
        <v>339</v>
      </c>
      <c r="G161" s="20">
        <f t="shared" si="86"/>
        <v>0.03959817778296928</v>
      </c>
      <c r="H161" s="20"/>
      <c r="I161" s="7">
        <v>571</v>
      </c>
      <c r="J161" s="7">
        <v>41</v>
      </c>
      <c r="K161" s="20">
        <f t="shared" si="87"/>
        <v>0.07180385288966724</v>
      </c>
      <c r="L161" s="8">
        <v>528</v>
      </c>
      <c r="M161" s="9">
        <v>42</v>
      </c>
      <c r="N161" s="20">
        <f t="shared" si="88"/>
        <v>0.07954545454545454</v>
      </c>
      <c r="O161" s="8">
        <v>611</v>
      </c>
      <c r="P161" s="9">
        <v>39</v>
      </c>
      <c r="Q161" s="20">
        <f t="shared" si="89"/>
        <v>0.06382978723404255</v>
      </c>
      <c r="R161" s="13">
        <v>721</v>
      </c>
      <c r="S161" s="9">
        <v>46</v>
      </c>
      <c r="T161" s="20">
        <f t="shared" si="90"/>
        <v>0.0638002773925104</v>
      </c>
      <c r="U161" s="22"/>
      <c r="V161" s="8">
        <v>1032</v>
      </c>
      <c r="W161" s="9">
        <v>52</v>
      </c>
      <c r="X161" s="20">
        <f t="shared" si="91"/>
        <v>0.050387596899224806</v>
      </c>
      <c r="Y161" s="8">
        <v>1823</v>
      </c>
      <c r="Z161" s="9">
        <v>79</v>
      </c>
      <c r="AA161" s="20">
        <f t="shared" si="92"/>
        <v>0.04333516182117389</v>
      </c>
      <c r="AB161" s="8">
        <v>1640</v>
      </c>
      <c r="AC161" s="9">
        <v>34</v>
      </c>
      <c r="AD161" s="20">
        <f t="shared" si="93"/>
        <v>0.020731707317073172</v>
      </c>
      <c r="AE161" s="22"/>
      <c r="AF161" s="8">
        <v>1178</v>
      </c>
      <c r="AG161" s="9">
        <v>2</v>
      </c>
      <c r="AH161" s="20">
        <f t="shared" si="94"/>
        <v>0.001697792869269949</v>
      </c>
      <c r="AI161" s="8">
        <v>457</v>
      </c>
      <c r="AJ161" s="9">
        <v>4</v>
      </c>
      <c r="AK161" s="20">
        <f t="shared" si="95"/>
        <v>0.0087527352297593</v>
      </c>
      <c r="AL161" s="22"/>
      <c r="AM161" s="8">
        <f t="shared" si="96"/>
        <v>1710</v>
      </c>
      <c r="AN161" s="9">
        <f t="shared" si="97"/>
        <v>122</v>
      </c>
      <c r="AO161" s="20">
        <f t="shared" si="98"/>
        <v>0.07134502923976609</v>
      </c>
      <c r="AP161" s="13">
        <f t="shared" si="99"/>
        <v>6851</v>
      </c>
      <c r="AQ161" s="13">
        <f t="shared" si="100"/>
        <v>217</v>
      </c>
      <c r="AR161" s="20">
        <f t="shared" si="101"/>
        <v>0.03167420814479638</v>
      </c>
      <c r="AS161" s="13">
        <f t="shared" si="102"/>
        <v>1753</v>
      </c>
      <c r="AT161" s="13">
        <f t="shared" si="103"/>
        <v>98</v>
      </c>
      <c r="AU161" s="20">
        <f t="shared" si="104"/>
        <v>0.055904164289788935</v>
      </c>
      <c r="AV161" s="8">
        <f t="shared" si="105"/>
        <v>3576</v>
      </c>
      <c r="AW161" s="9">
        <f t="shared" si="106"/>
        <v>177</v>
      </c>
      <c r="AX161" s="20">
        <f t="shared" si="107"/>
        <v>0.04949664429530201</v>
      </c>
      <c r="AY161" s="8">
        <f t="shared" si="108"/>
        <v>3275</v>
      </c>
      <c r="AZ161" s="9">
        <f t="shared" si="109"/>
        <v>40</v>
      </c>
      <c r="BA161" s="20">
        <f t="shared" si="110"/>
        <v>0.012213740458015267</v>
      </c>
      <c r="BB161" s="47">
        <f t="shared" si="111"/>
        <v>1139</v>
      </c>
      <c r="BC161" s="47">
        <f t="shared" si="112"/>
        <v>81</v>
      </c>
      <c r="BD161" s="20">
        <f t="shared" si="113"/>
        <v>0.07111501316944688</v>
      </c>
      <c r="BE161" s="47">
        <f t="shared" si="114"/>
        <v>6130</v>
      </c>
      <c r="BF161" s="47">
        <f t="shared" si="115"/>
        <v>171</v>
      </c>
      <c r="BG161" s="20">
        <f t="shared" si="116"/>
        <v>0.027895595432300163</v>
      </c>
      <c r="BH161" s="19">
        <f t="shared" si="117"/>
        <v>2431</v>
      </c>
      <c r="BI161" s="19">
        <f t="shared" si="118"/>
        <v>168</v>
      </c>
      <c r="BJ161" s="20">
        <f t="shared" si="119"/>
        <v>0.06910736322501028</v>
      </c>
      <c r="BK161" s="19">
        <f t="shared" si="120"/>
        <v>2855</v>
      </c>
      <c r="BL161" s="19">
        <f t="shared" si="121"/>
        <v>131</v>
      </c>
      <c r="BM161" s="20">
        <f t="shared" si="122"/>
        <v>0.04588441330998249</v>
      </c>
      <c r="BN161" s="20">
        <f t="shared" si="82"/>
        <v>0.012213740458015267</v>
      </c>
      <c r="BO161" s="20">
        <f t="shared" si="83"/>
        <v>0.03959817778296928</v>
      </c>
      <c r="BP161" s="16"/>
    </row>
    <row r="162" spans="2:68" ht="12">
      <c r="B162" s="27" t="s">
        <v>359</v>
      </c>
      <c r="C162" s="31">
        <v>23044</v>
      </c>
      <c r="D162" s="6" t="s">
        <v>178</v>
      </c>
      <c r="E162" s="19">
        <f t="shared" si="84"/>
        <v>12641</v>
      </c>
      <c r="F162" s="19">
        <f t="shared" si="85"/>
        <v>2117</v>
      </c>
      <c r="G162" s="20">
        <f t="shared" si="86"/>
        <v>0.1674709279329167</v>
      </c>
      <c r="H162" s="20"/>
      <c r="I162" s="7">
        <v>843</v>
      </c>
      <c r="J162" s="7">
        <v>332</v>
      </c>
      <c r="K162" s="20">
        <f t="shared" si="87"/>
        <v>0.39383155397390274</v>
      </c>
      <c r="L162" s="8">
        <v>833</v>
      </c>
      <c r="M162" s="9">
        <v>330</v>
      </c>
      <c r="N162" s="20">
        <f t="shared" si="88"/>
        <v>0.39615846338535415</v>
      </c>
      <c r="O162" s="8">
        <v>817</v>
      </c>
      <c r="P162" s="9">
        <v>237</v>
      </c>
      <c r="Q162" s="20">
        <f t="shared" si="89"/>
        <v>0.29008567931456547</v>
      </c>
      <c r="R162" s="13">
        <v>983</v>
      </c>
      <c r="S162" s="9">
        <v>206</v>
      </c>
      <c r="T162" s="20">
        <f t="shared" si="90"/>
        <v>0.20956256358087488</v>
      </c>
      <c r="U162" s="22"/>
      <c r="V162" s="8">
        <v>1424</v>
      </c>
      <c r="W162" s="9">
        <v>313</v>
      </c>
      <c r="X162" s="20">
        <f t="shared" si="91"/>
        <v>0.21980337078651685</v>
      </c>
      <c r="Y162" s="8">
        <v>2800</v>
      </c>
      <c r="Z162" s="9">
        <v>505</v>
      </c>
      <c r="AA162" s="20">
        <f t="shared" si="92"/>
        <v>0.18035714285714285</v>
      </c>
      <c r="AB162" s="8">
        <v>2510</v>
      </c>
      <c r="AC162" s="9">
        <v>150</v>
      </c>
      <c r="AD162" s="20">
        <f t="shared" si="93"/>
        <v>0.05976095617529881</v>
      </c>
      <c r="AE162" s="22"/>
      <c r="AF162" s="8">
        <v>1786</v>
      </c>
      <c r="AG162" s="9">
        <v>37</v>
      </c>
      <c r="AH162" s="20">
        <f t="shared" si="94"/>
        <v>0.020716685330347144</v>
      </c>
      <c r="AI162" s="8">
        <v>645</v>
      </c>
      <c r="AJ162" s="9">
        <v>7</v>
      </c>
      <c r="AK162" s="20">
        <f t="shared" si="95"/>
        <v>0.010852713178294573</v>
      </c>
      <c r="AL162" s="22"/>
      <c r="AM162" s="8">
        <f t="shared" si="96"/>
        <v>2493</v>
      </c>
      <c r="AN162" s="9">
        <f t="shared" si="97"/>
        <v>899</v>
      </c>
      <c r="AO162" s="20">
        <f t="shared" si="98"/>
        <v>0.36060970718010427</v>
      </c>
      <c r="AP162" s="13">
        <f t="shared" si="99"/>
        <v>10148</v>
      </c>
      <c r="AQ162" s="13">
        <f t="shared" si="100"/>
        <v>1218</v>
      </c>
      <c r="AR162" s="20">
        <f t="shared" si="101"/>
        <v>0.12002364998029168</v>
      </c>
      <c r="AS162" s="13">
        <f t="shared" si="102"/>
        <v>2407</v>
      </c>
      <c r="AT162" s="13">
        <f t="shared" si="103"/>
        <v>519</v>
      </c>
      <c r="AU162" s="20">
        <f t="shared" si="104"/>
        <v>0.21562110511009555</v>
      </c>
      <c r="AV162" s="8">
        <f t="shared" si="105"/>
        <v>5207</v>
      </c>
      <c r="AW162" s="9">
        <f t="shared" si="106"/>
        <v>1024</v>
      </c>
      <c r="AX162" s="20">
        <f t="shared" si="107"/>
        <v>0.19665834453620126</v>
      </c>
      <c r="AY162" s="8">
        <f t="shared" si="108"/>
        <v>4941</v>
      </c>
      <c r="AZ162" s="9">
        <f t="shared" si="109"/>
        <v>194</v>
      </c>
      <c r="BA162" s="20">
        <f t="shared" si="110"/>
        <v>0.03926330702286986</v>
      </c>
      <c r="BB162" s="47">
        <f t="shared" si="111"/>
        <v>1650</v>
      </c>
      <c r="BC162" s="47">
        <f t="shared" si="112"/>
        <v>567</v>
      </c>
      <c r="BD162" s="20">
        <f t="shared" si="113"/>
        <v>0.34363636363636363</v>
      </c>
      <c r="BE162" s="47">
        <f t="shared" si="114"/>
        <v>9165</v>
      </c>
      <c r="BF162" s="47">
        <f t="shared" si="115"/>
        <v>1012</v>
      </c>
      <c r="BG162" s="20">
        <f t="shared" si="116"/>
        <v>0.11042007637752319</v>
      </c>
      <c r="BH162" s="19">
        <f t="shared" si="117"/>
        <v>3476</v>
      </c>
      <c r="BI162" s="19">
        <f t="shared" si="118"/>
        <v>1105</v>
      </c>
      <c r="BJ162" s="20">
        <f t="shared" si="119"/>
        <v>0.31789413118527043</v>
      </c>
      <c r="BK162" s="19">
        <f t="shared" si="120"/>
        <v>4224</v>
      </c>
      <c r="BL162" s="19">
        <f t="shared" si="121"/>
        <v>818</v>
      </c>
      <c r="BM162" s="20">
        <f t="shared" si="122"/>
        <v>0.19365530303030304</v>
      </c>
      <c r="BN162" s="20">
        <f t="shared" si="82"/>
        <v>0.03926330702286986</v>
      </c>
      <c r="BO162" s="20">
        <f t="shared" si="83"/>
        <v>0.1674709279329167</v>
      </c>
      <c r="BP162" s="16"/>
    </row>
    <row r="163" spans="2:68" ht="12">
      <c r="B163" s="27" t="s">
        <v>358</v>
      </c>
      <c r="C163" s="31">
        <v>12021</v>
      </c>
      <c r="D163" s="6" t="s">
        <v>179</v>
      </c>
      <c r="E163" s="19">
        <f t="shared" si="84"/>
        <v>34585</v>
      </c>
      <c r="F163" s="19">
        <f t="shared" si="85"/>
        <v>5306</v>
      </c>
      <c r="G163" s="20">
        <f t="shared" si="86"/>
        <v>0.1534191123319358</v>
      </c>
      <c r="H163" s="20"/>
      <c r="I163" s="7">
        <v>2121</v>
      </c>
      <c r="J163" s="7">
        <v>676</v>
      </c>
      <c r="K163" s="20">
        <f t="shared" si="87"/>
        <v>0.3187175860443187</v>
      </c>
      <c r="L163" s="8">
        <v>2063</v>
      </c>
      <c r="M163" s="9">
        <v>595</v>
      </c>
      <c r="N163" s="20">
        <f t="shared" si="88"/>
        <v>0.2884149297140087</v>
      </c>
      <c r="O163" s="8">
        <v>2205</v>
      </c>
      <c r="P163" s="9">
        <v>522</v>
      </c>
      <c r="Q163" s="20">
        <f t="shared" si="89"/>
        <v>0.23673469387755103</v>
      </c>
      <c r="R163" s="13">
        <v>2929</v>
      </c>
      <c r="S163" s="9">
        <v>618</v>
      </c>
      <c r="T163" s="20">
        <f t="shared" si="90"/>
        <v>0.2109935131444179</v>
      </c>
      <c r="U163" s="22"/>
      <c r="V163" s="8">
        <v>4387</v>
      </c>
      <c r="W163" s="9">
        <v>1023</v>
      </c>
      <c r="X163" s="20">
        <f t="shared" si="91"/>
        <v>0.23318896740369272</v>
      </c>
      <c r="Y163" s="8">
        <v>7026</v>
      </c>
      <c r="Z163" s="9">
        <v>1147</v>
      </c>
      <c r="AA163" s="20">
        <f t="shared" si="92"/>
        <v>0.1632507828067179</v>
      </c>
      <c r="AB163" s="8">
        <v>6939</v>
      </c>
      <c r="AC163" s="9">
        <v>510</v>
      </c>
      <c r="AD163" s="20">
        <f t="shared" si="93"/>
        <v>0.07349762213575443</v>
      </c>
      <c r="AE163" s="22"/>
      <c r="AF163" s="8">
        <v>4828</v>
      </c>
      <c r="AG163" s="9">
        <v>185</v>
      </c>
      <c r="AH163" s="20">
        <f t="shared" si="94"/>
        <v>0.03831814415907208</v>
      </c>
      <c r="AI163" s="8">
        <v>2087</v>
      </c>
      <c r="AJ163" s="9">
        <v>30</v>
      </c>
      <c r="AK163" s="20">
        <f t="shared" si="95"/>
        <v>0.014374700527072353</v>
      </c>
      <c r="AL163" s="22"/>
      <c r="AM163" s="8">
        <f t="shared" si="96"/>
        <v>6389</v>
      </c>
      <c r="AN163" s="9">
        <f t="shared" si="97"/>
        <v>1793</v>
      </c>
      <c r="AO163" s="20">
        <f t="shared" si="98"/>
        <v>0.28063859758960713</v>
      </c>
      <c r="AP163" s="13">
        <f t="shared" si="99"/>
        <v>28196</v>
      </c>
      <c r="AQ163" s="13">
        <f t="shared" si="100"/>
        <v>3513</v>
      </c>
      <c r="AR163" s="20">
        <f t="shared" si="101"/>
        <v>0.12459214072918144</v>
      </c>
      <c r="AS163" s="13">
        <f t="shared" si="102"/>
        <v>7316</v>
      </c>
      <c r="AT163" s="13">
        <f t="shared" si="103"/>
        <v>1641</v>
      </c>
      <c r="AU163" s="20">
        <f t="shared" si="104"/>
        <v>0.2243028977583379</v>
      </c>
      <c r="AV163" s="8">
        <f t="shared" si="105"/>
        <v>14342</v>
      </c>
      <c r="AW163" s="9">
        <f t="shared" si="106"/>
        <v>2788</v>
      </c>
      <c r="AX163" s="20">
        <f t="shared" si="107"/>
        <v>0.19439408729605354</v>
      </c>
      <c r="AY163" s="8">
        <f t="shared" si="108"/>
        <v>13854</v>
      </c>
      <c r="AZ163" s="9">
        <f t="shared" si="109"/>
        <v>725</v>
      </c>
      <c r="BA163" s="20">
        <f t="shared" si="110"/>
        <v>0.052331456619026995</v>
      </c>
      <c r="BB163" s="47">
        <f t="shared" si="111"/>
        <v>4268</v>
      </c>
      <c r="BC163" s="47">
        <f t="shared" si="112"/>
        <v>1117</v>
      </c>
      <c r="BD163" s="20">
        <f t="shared" si="113"/>
        <v>0.26171508903467666</v>
      </c>
      <c r="BE163" s="47">
        <f t="shared" si="114"/>
        <v>25267</v>
      </c>
      <c r="BF163" s="47">
        <f t="shared" si="115"/>
        <v>2895</v>
      </c>
      <c r="BG163" s="20">
        <f t="shared" si="116"/>
        <v>0.11457632485059564</v>
      </c>
      <c r="BH163" s="19">
        <f t="shared" si="117"/>
        <v>9318</v>
      </c>
      <c r="BI163" s="19">
        <f t="shared" si="118"/>
        <v>2411</v>
      </c>
      <c r="BJ163" s="20">
        <f t="shared" si="119"/>
        <v>0.2587465121270659</v>
      </c>
      <c r="BK163" s="19">
        <f t="shared" si="120"/>
        <v>11413</v>
      </c>
      <c r="BL163" s="19">
        <f t="shared" si="121"/>
        <v>2170</v>
      </c>
      <c r="BM163" s="20">
        <f t="shared" si="122"/>
        <v>0.19013405765355296</v>
      </c>
      <c r="BN163" s="20">
        <f t="shared" si="82"/>
        <v>0.052331456619026995</v>
      </c>
      <c r="BO163" s="20">
        <f t="shared" si="83"/>
        <v>0.1534191123319358</v>
      </c>
      <c r="BP163" s="16"/>
    </row>
    <row r="164" spans="2:68" ht="12">
      <c r="B164" s="27" t="s">
        <v>361</v>
      </c>
      <c r="C164" s="31">
        <v>45063</v>
      </c>
      <c r="D164" s="6" t="s">
        <v>180</v>
      </c>
      <c r="E164" s="19">
        <f t="shared" si="84"/>
        <v>6546</v>
      </c>
      <c r="F164" s="19">
        <f t="shared" si="85"/>
        <v>268</v>
      </c>
      <c r="G164" s="20">
        <f t="shared" si="86"/>
        <v>0.040941032691720135</v>
      </c>
      <c r="H164" s="20"/>
      <c r="I164" s="7">
        <v>444</v>
      </c>
      <c r="J164" s="7">
        <v>43</v>
      </c>
      <c r="K164" s="20">
        <f t="shared" si="87"/>
        <v>0.09684684684684684</v>
      </c>
      <c r="L164" s="8">
        <v>450</v>
      </c>
      <c r="M164" s="9">
        <v>47</v>
      </c>
      <c r="N164" s="20">
        <f t="shared" si="88"/>
        <v>0.10444444444444445</v>
      </c>
      <c r="O164" s="8">
        <v>399</v>
      </c>
      <c r="P164" s="9">
        <v>20</v>
      </c>
      <c r="Q164" s="20">
        <f t="shared" si="89"/>
        <v>0.05012531328320802</v>
      </c>
      <c r="R164" s="13">
        <v>499</v>
      </c>
      <c r="S164" s="9">
        <v>31</v>
      </c>
      <c r="T164" s="20">
        <f t="shared" si="90"/>
        <v>0.06212424849699399</v>
      </c>
      <c r="U164" s="22"/>
      <c r="V164" s="8">
        <v>701</v>
      </c>
      <c r="W164" s="9">
        <v>32</v>
      </c>
      <c r="X164" s="20">
        <f t="shared" si="91"/>
        <v>0.0456490727532097</v>
      </c>
      <c r="Y164" s="8">
        <v>1459</v>
      </c>
      <c r="Z164" s="9">
        <v>66</v>
      </c>
      <c r="AA164" s="20">
        <f t="shared" si="92"/>
        <v>0.045236463331048665</v>
      </c>
      <c r="AB164" s="8">
        <v>1350</v>
      </c>
      <c r="AC164" s="9">
        <v>20</v>
      </c>
      <c r="AD164" s="20">
        <f t="shared" si="93"/>
        <v>0.014814814814814815</v>
      </c>
      <c r="AE164" s="22"/>
      <c r="AF164" s="8">
        <v>873</v>
      </c>
      <c r="AG164" s="9">
        <v>9</v>
      </c>
      <c r="AH164" s="20">
        <f t="shared" si="94"/>
        <v>0.010309278350515464</v>
      </c>
      <c r="AI164" s="8">
        <v>371</v>
      </c>
      <c r="AJ164" s="9"/>
      <c r="AK164" s="20">
        <f t="shared" si="95"/>
        <v>0</v>
      </c>
      <c r="AL164" s="22"/>
      <c r="AM164" s="8">
        <f t="shared" si="96"/>
        <v>1293</v>
      </c>
      <c r="AN164" s="9">
        <f t="shared" si="97"/>
        <v>110</v>
      </c>
      <c r="AO164" s="20">
        <f t="shared" si="98"/>
        <v>0.08507347254447023</v>
      </c>
      <c r="AP164" s="13">
        <f t="shared" si="99"/>
        <v>5253</v>
      </c>
      <c r="AQ164" s="13">
        <f t="shared" si="100"/>
        <v>158</v>
      </c>
      <c r="AR164" s="20">
        <f t="shared" si="101"/>
        <v>0.03007805063773082</v>
      </c>
      <c r="AS164" s="13">
        <f t="shared" si="102"/>
        <v>1200</v>
      </c>
      <c r="AT164" s="13">
        <f t="shared" si="103"/>
        <v>63</v>
      </c>
      <c r="AU164" s="20">
        <f t="shared" si="104"/>
        <v>0.0525</v>
      </c>
      <c r="AV164" s="8">
        <f t="shared" si="105"/>
        <v>2659</v>
      </c>
      <c r="AW164" s="9">
        <f t="shared" si="106"/>
        <v>129</v>
      </c>
      <c r="AX164" s="20">
        <f t="shared" si="107"/>
        <v>0.04851447912749154</v>
      </c>
      <c r="AY164" s="8">
        <f t="shared" si="108"/>
        <v>2594</v>
      </c>
      <c r="AZ164" s="9">
        <f t="shared" si="109"/>
        <v>29</v>
      </c>
      <c r="BA164" s="20">
        <f t="shared" si="110"/>
        <v>0.01117964533538936</v>
      </c>
      <c r="BB164" s="47">
        <f t="shared" si="111"/>
        <v>849</v>
      </c>
      <c r="BC164" s="47">
        <f t="shared" si="112"/>
        <v>67</v>
      </c>
      <c r="BD164" s="20">
        <f t="shared" si="113"/>
        <v>0.07891637220259129</v>
      </c>
      <c r="BE164" s="47">
        <f t="shared" si="114"/>
        <v>4754</v>
      </c>
      <c r="BF164" s="47">
        <f t="shared" si="115"/>
        <v>127</v>
      </c>
      <c r="BG164" s="20">
        <f t="shared" si="116"/>
        <v>0.026714345814051327</v>
      </c>
      <c r="BH164" s="19">
        <f t="shared" si="117"/>
        <v>1792</v>
      </c>
      <c r="BI164" s="19">
        <f t="shared" si="118"/>
        <v>141</v>
      </c>
      <c r="BJ164" s="20">
        <f t="shared" si="119"/>
        <v>0.07868303571428571</v>
      </c>
      <c r="BK164" s="19">
        <f t="shared" si="120"/>
        <v>2160</v>
      </c>
      <c r="BL164" s="19">
        <f t="shared" si="121"/>
        <v>98</v>
      </c>
      <c r="BM164" s="20">
        <f t="shared" si="122"/>
        <v>0.04537037037037037</v>
      </c>
      <c r="BN164" s="20">
        <f t="shared" si="82"/>
        <v>0.01117964533538936</v>
      </c>
      <c r="BO164" s="20">
        <f t="shared" si="83"/>
        <v>0.040941032691720135</v>
      </c>
      <c r="BP164" s="16"/>
    </row>
    <row r="165" spans="2:68" ht="12">
      <c r="B165" s="27" t="s">
        <v>358</v>
      </c>
      <c r="C165" s="31">
        <v>13019</v>
      </c>
      <c r="D165" s="6" t="s">
        <v>181</v>
      </c>
      <c r="E165" s="19">
        <f t="shared" si="84"/>
        <v>16395</v>
      </c>
      <c r="F165" s="19">
        <f t="shared" si="85"/>
        <v>1153</v>
      </c>
      <c r="G165" s="20">
        <f t="shared" si="86"/>
        <v>0.07032631899969503</v>
      </c>
      <c r="H165" s="20"/>
      <c r="I165" s="7">
        <v>1038</v>
      </c>
      <c r="J165" s="7">
        <v>105</v>
      </c>
      <c r="K165" s="20">
        <f t="shared" si="87"/>
        <v>0.10115606936416185</v>
      </c>
      <c r="L165" s="8">
        <v>990</v>
      </c>
      <c r="M165" s="9">
        <v>135</v>
      </c>
      <c r="N165" s="20">
        <f t="shared" si="88"/>
        <v>0.13636363636363635</v>
      </c>
      <c r="O165" s="8">
        <v>1139</v>
      </c>
      <c r="P165" s="9">
        <v>116</v>
      </c>
      <c r="Q165" s="20">
        <f t="shared" si="89"/>
        <v>0.10184372256365233</v>
      </c>
      <c r="R165" s="13">
        <v>1404</v>
      </c>
      <c r="S165" s="9">
        <v>115</v>
      </c>
      <c r="T165" s="20">
        <f t="shared" si="90"/>
        <v>0.08190883190883191</v>
      </c>
      <c r="U165" s="22"/>
      <c r="V165" s="8">
        <v>2030</v>
      </c>
      <c r="W165" s="9">
        <v>187</v>
      </c>
      <c r="X165" s="20">
        <f t="shared" si="91"/>
        <v>0.09211822660098522</v>
      </c>
      <c r="Y165" s="8">
        <v>3613</v>
      </c>
      <c r="Z165" s="9">
        <v>246</v>
      </c>
      <c r="AA165" s="20">
        <f t="shared" si="92"/>
        <v>0.06808746194298367</v>
      </c>
      <c r="AB165" s="8">
        <v>3599</v>
      </c>
      <c r="AC165" s="9">
        <v>173</v>
      </c>
      <c r="AD165" s="20">
        <f t="shared" si="93"/>
        <v>0.04806890803000834</v>
      </c>
      <c r="AE165" s="22"/>
      <c r="AF165" s="8">
        <v>1895</v>
      </c>
      <c r="AG165" s="9">
        <v>64</v>
      </c>
      <c r="AH165" s="20">
        <f t="shared" si="94"/>
        <v>0.033773087071240104</v>
      </c>
      <c r="AI165" s="8">
        <v>687</v>
      </c>
      <c r="AJ165" s="9">
        <v>12</v>
      </c>
      <c r="AK165" s="20">
        <f t="shared" si="95"/>
        <v>0.017467248908296942</v>
      </c>
      <c r="AL165" s="22"/>
      <c r="AM165" s="8">
        <f t="shared" si="96"/>
        <v>3167</v>
      </c>
      <c r="AN165" s="9">
        <f t="shared" si="97"/>
        <v>356</v>
      </c>
      <c r="AO165" s="20">
        <f t="shared" si="98"/>
        <v>0.11240922008209663</v>
      </c>
      <c r="AP165" s="13">
        <f t="shared" si="99"/>
        <v>13228</v>
      </c>
      <c r="AQ165" s="13">
        <f t="shared" si="100"/>
        <v>797</v>
      </c>
      <c r="AR165" s="20">
        <f t="shared" si="101"/>
        <v>0.06025098276383429</v>
      </c>
      <c r="AS165" s="13">
        <f t="shared" si="102"/>
        <v>3434</v>
      </c>
      <c r="AT165" s="13">
        <f t="shared" si="103"/>
        <v>302</v>
      </c>
      <c r="AU165" s="20">
        <f t="shared" si="104"/>
        <v>0.08794408852649971</v>
      </c>
      <c r="AV165" s="8">
        <f t="shared" si="105"/>
        <v>7047</v>
      </c>
      <c r="AW165" s="9">
        <f t="shared" si="106"/>
        <v>548</v>
      </c>
      <c r="AX165" s="20">
        <f t="shared" si="107"/>
        <v>0.0777635873421314</v>
      </c>
      <c r="AY165" s="8">
        <f t="shared" si="108"/>
        <v>6181</v>
      </c>
      <c r="AZ165" s="9">
        <f t="shared" si="109"/>
        <v>249</v>
      </c>
      <c r="BA165" s="20">
        <f t="shared" si="110"/>
        <v>0.04028474356900178</v>
      </c>
      <c r="BB165" s="47">
        <f t="shared" si="111"/>
        <v>2129</v>
      </c>
      <c r="BC165" s="47">
        <f t="shared" si="112"/>
        <v>251</v>
      </c>
      <c r="BD165" s="20">
        <f t="shared" si="113"/>
        <v>0.11789572569281352</v>
      </c>
      <c r="BE165" s="47">
        <f t="shared" si="114"/>
        <v>11824</v>
      </c>
      <c r="BF165" s="47">
        <f t="shared" si="115"/>
        <v>682</v>
      </c>
      <c r="BG165" s="20">
        <f t="shared" si="116"/>
        <v>0.057679296346414076</v>
      </c>
      <c r="BH165" s="19">
        <f t="shared" si="117"/>
        <v>4571</v>
      </c>
      <c r="BI165" s="19">
        <f t="shared" si="118"/>
        <v>471</v>
      </c>
      <c r="BJ165" s="20">
        <f t="shared" si="119"/>
        <v>0.1030409100853205</v>
      </c>
      <c r="BK165" s="19">
        <f t="shared" si="120"/>
        <v>5643</v>
      </c>
      <c r="BL165" s="19">
        <f t="shared" si="121"/>
        <v>433</v>
      </c>
      <c r="BM165" s="20">
        <f t="shared" si="122"/>
        <v>0.07673223462697147</v>
      </c>
      <c r="BN165" s="20">
        <f t="shared" si="82"/>
        <v>0.04028474356900178</v>
      </c>
      <c r="BO165" s="20">
        <f t="shared" si="83"/>
        <v>0.07032631899969503</v>
      </c>
      <c r="BP165" s="16"/>
    </row>
    <row r="166" spans="2:68" ht="12">
      <c r="B166" s="27" t="s">
        <v>359</v>
      </c>
      <c r="C166" s="31">
        <v>23100</v>
      </c>
      <c r="D166" s="6" t="s">
        <v>182</v>
      </c>
      <c r="E166" s="19">
        <f t="shared" si="84"/>
        <v>4807</v>
      </c>
      <c r="F166" s="19">
        <f t="shared" si="85"/>
        <v>1451</v>
      </c>
      <c r="G166" s="20">
        <f t="shared" si="86"/>
        <v>0.301851466611192</v>
      </c>
      <c r="H166" s="20"/>
      <c r="I166" s="7">
        <v>271</v>
      </c>
      <c r="J166" s="7">
        <v>141</v>
      </c>
      <c r="K166" s="20">
        <f t="shared" si="87"/>
        <v>0.5202952029520295</v>
      </c>
      <c r="L166" s="8">
        <v>347</v>
      </c>
      <c r="M166" s="9">
        <v>173</v>
      </c>
      <c r="N166" s="20">
        <f t="shared" si="88"/>
        <v>0.49855907780979825</v>
      </c>
      <c r="O166" s="8">
        <v>397</v>
      </c>
      <c r="P166" s="9">
        <v>167</v>
      </c>
      <c r="Q166" s="20">
        <f t="shared" si="89"/>
        <v>0.42065491183879095</v>
      </c>
      <c r="R166" s="13">
        <v>497</v>
      </c>
      <c r="S166" s="9">
        <v>172</v>
      </c>
      <c r="T166" s="20">
        <f t="shared" si="90"/>
        <v>0.3460764587525151</v>
      </c>
      <c r="U166" s="22"/>
      <c r="V166" s="8">
        <v>453</v>
      </c>
      <c r="W166" s="9">
        <v>187</v>
      </c>
      <c r="X166" s="20">
        <f t="shared" si="91"/>
        <v>0.41280353200883</v>
      </c>
      <c r="Y166" s="8">
        <v>971</v>
      </c>
      <c r="Z166" s="9">
        <v>340</v>
      </c>
      <c r="AA166" s="20">
        <f t="shared" si="92"/>
        <v>0.35015447991761073</v>
      </c>
      <c r="AB166" s="8">
        <v>1003</v>
      </c>
      <c r="AC166" s="9">
        <v>194</v>
      </c>
      <c r="AD166" s="20">
        <f t="shared" si="93"/>
        <v>0.193419740777667</v>
      </c>
      <c r="AE166" s="22"/>
      <c r="AF166" s="8">
        <v>598</v>
      </c>
      <c r="AG166" s="9">
        <v>58</v>
      </c>
      <c r="AH166" s="20">
        <f t="shared" si="94"/>
        <v>0.09698996655518395</v>
      </c>
      <c r="AI166" s="8">
        <v>270</v>
      </c>
      <c r="AJ166" s="9">
        <v>19</v>
      </c>
      <c r="AK166" s="20">
        <f t="shared" si="95"/>
        <v>0.07037037037037037</v>
      </c>
      <c r="AL166" s="22"/>
      <c r="AM166" s="8">
        <f t="shared" si="96"/>
        <v>1015</v>
      </c>
      <c r="AN166" s="9">
        <f t="shared" si="97"/>
        <v>481</v>
      </c>
      <c r="AO166" s="20">
        <f t="shared" si="98"/>
        <v>0.47389162561576353</v>
      </c>
      <c r="AP166" s="13">
        <f t="shared" si="99"/>
        <v>3792</v>
      </c>
      <c r="AQ166" s="13">
        <f t="shared" si="100"/>
        <v>970</v>
      </c>
      <c r="AR166" s="20">
        <f t="shared" si="101"/>
        <v>0.2558016877637131</v>
      </c>
      <c r="AS166" s="13">
        <f t="shared" si="102"/>
        <v>950</v>
      </c>
      <c r="AT166" s="13">
        <f t="shared" si="103"/>
        <v>359</v>
      </c>
      <c r="AU166" s="20">
        <f t="shared" si="104"/>
        <v>0.3778947368421053</v>
      </c>
      <c r="AV166" s="8">
        <f t="shared" si="105"/>
        <v>1921</v>
      </c>
      <c r="AW166" s="9">
        <f t="shared" si="106"/>
        <v>699</v>
      </c>
      <c r="AX166" s="20">
        <f t="shared" si="107"/>
        <v>0.36387298282144714</v>
      </c>
      <c r="AY166" s="8">
        <f t="shared" si="108"/>
        <v>1871</v>
      </c>
      <c r="AZ166" s="9">
        <f t="shared" si="109"/>
        <v>271</v>
      </c>
      <c r="BA166" s="20">
        <f t="shared" si="110"/>
        <v>0.1448423303046499</v>
      </c>
      <c r="BB166" s="47">
        <f t="shared" si="111"/>
        <v>744</v>
      </c>
      <c r="BC166" s="47">
        <f t="shared" si="112"/>
        <v>340</v>
      </c>
      <c r="BD166" s="20">
        <f t="shared" si="113"/>
        <v>0.45698924731182794</v>
      </c>
      <c r="BE166" s="47">
        <f t="shared" si="114"/>
        <v>3295</v>
      </c>
      <c r="BF166" s="47">
        <f t="shared" si="115"/>
        <v>798</v>
      </c>
      <c r="BG166" s="20">
        <f t="shared" si="116"/>
        <v>0.24218512898330805</v>
      </c>
      <c r="BH166" s="19">
        <f t="shared" si="117"/>
        <v>1512</v>
      </c>
      <c r="BI166" s="19">
        <f t="shared" si="118"/>
        <v>653</v>
      </c>
      <c r="BJ166" s="20">
        <f t="shared" si="119"/>
        <v>0.43187830687830686</v>
      </c>
      <c r="BK166" s="19">
        <f t="shared" si="120"/>
        <v>1424</v>
      </c>
      <c r="BL166" s="19">
        <f t="shared" si="121"/>
        <v>527</v>
      </c>
      <c r="BM166" s="20">
        <f t="shared" si="122"/>
        <v>0.37008426966292135</v>
      </c>
      <c r="BN166" s="20">
        <f t="shared" si="82"/>
        <v>0.1448423303046499</v>
      </c>
      <c r="BO166" s="20">
        <f t="shared" si="83"/>
        <v>0.301851466611192</v>
      </c>
      <c r="BP166" s="16"/>
    </row>
    <row r="167" spans="2:68" ht="12">
      <c r="B167" s="27" t="s">
        <v>358</v>
      </c>
      <c r="C167" s="31">
        <v>11025</v>
      </c>
      <c r="D167" s="6" t="s">
        <v>183</v>
      </c>
      <c r="E167" s="19">
        <f t="shared" si="84"/>
        <v>8908</v>
      </c>
      <c r="F167" s="19">
        <f t="shared" si="85"/>
        <v>972</v>
      </c>
      <c r="G167" s="20">
        <f t="shared" si="86"/>
        <v>0.10911540188594522</v>
      </c>
      <c r="H167" s="20"/>
      <c r="I167" s="7">
        <v>586</v>
      </c>
      <c r="J167" s="7">
        <v>108</v>
      </c>
      <c r="K167" s="20">
        <f t="shared" si="87"/>
        <v>0.18430034129692832</v>
      </c>
      <c r="L167" s="8">
        <v>592</v>
      </c>
      <c r="M167" s="9">
        <v>113</v>
      </c>
      <c r="N167" s="20">
        <f t="shared" si="88"/>
        <v>0.19087837837837837</v>
      </c>
      <c r="O167" s="8">
        <v>683</v>
      </c>
      <c r="P167" s="9">
        <v>90</v>
      </c>
      <c r="Q167" s="20">
        <f t="shared" si="89"/>
        <v>0.13177159590043924</v>
      </c>
      <c r="R167" s="13">
        <v>911</v>
      </c>
      <c r="S167" s="9">
        <v>132</v>
      </c>
      <c r="T167" s="20">
        <f t="shared" si="90"/>
        <v>0.14489571899012074</v>
      </c>
      <c r="U167" s="22"/>
      <c r="V167" s="8">
        <v>1052</v>
      </c>
      <c r="W167" s="9">
        <v>197</v>
      </c>
      <c r="X167" s="20">
        <f t="shared" si="91"/>
        <v>0.18726235741444866</v>
      </c>
      <c r="Y167" s="8">
        <v>1828</v>
      </c>
      <c r="Z167" s="9">
        <v>194</v>
      </c>
      <c r="AA167" s="20">
        <f t="shared" si="92"/>
        <v>0.1061269146608315</v>
      </c>
      <c r="AB167" s="8">
        <v>1938</v>
      </c>
      <c r="AC167" s="9">
        <v>102</v>
      </c>
      <c r="AD167" s="20">
        <f t="shared" si="93"/>
        <v>0.05263157894736842</v>
      </c>
      <c r="AE167" s="22"/>
      <c r="AF167" s="8">
        <v>984</v>
      </c>
      <c r="AG167" s="9">
        <v>34</v>
      </c>
      <c r="AH167" s="20">
        <f t="shared" si="94"/>
        <v>0.034552845528455285</v>
      </c>
      <c r="AI167" s="8">
        <v>334</v>
      </c>
      <c r="AJ167" s="9">
        <v>2</v>
      </c>
      <c r="AK167" s="20">
        <f t="shared" si="95"/>
        <v>0.005988023952095809</v>
      </c>
      <c r="AL167" s="22"/>
      <c r="AM167" s="8">
        <f t="shared" si="96"/>
        <v>1861</v>
      </c>
      <c r="AN167" s="9">
        <f t="shared" si="97"/>
        <v>311</v>
      </c>
      <c r="AO167" s="20">
        <f t="shared" si="98"/>
        <v>0.16711445459430413</v>
      </c>
      <c r="AP167" s="13">
        <f t="shared" si="99"/>
        <v>7047</v>
      </c>
      <c r="AQ167" s="13">
        <f t="shared" si="100"/>
        <v>661</v>
      </c>
      <c r="AR167" s="20">
        <f t="shared" si="101"/>
        <v>0.09379877962253441</v>
      </c>
      <c r="AS167" s="13">
        <f t="shared" si="102"/>
        <v>1963</v>
      </c>
      <c r="AT167" s="13">
        <f t="shared" si="103"/>
        <v>329</v>
      </c>
      <c r="AU167" s="20">
        <f t="shared" si="104"/>
        <v>0.16760061130922058</v>
      </c>
      <c r="AV167" s="8">
        <f t="shared" si="105"/>
        <v>3791</v>
      </c>
      <c r="AW167" s="9">
        <f t="shared" si="106"/>
        <v>523</v>
      </c>
      <c r="AX167" s="20">
        <f t="shared" si="107"/>
        <v>0.13795832234238986</v>
      </c>
      <c r="AY167" s="8">
        <f t="shared" si="108"/>
        <v>3256</v>
      </c>
      <c r="AZ167" s="9">
        <f t="shared" si="109"/>
        <v>138</v>
      </c>
      <c r="BA167" s="20">
        <f t="shared" si="110"/>
        <v>0.04238329238329238</v>
      </c>
      <c r="BB167" s="47">
        <f t="shared" si="111"/>
        <v>1275</v>
      </c>
      <c r="BC167" s="47">
        <f t="shared" si="112"/>
        <v>203</v>
      </c>
      <c r="BD167" s="20">
        <f t="shared" si="113"/>
        <v>0.1592156862745098</v>
      </c>
      <c r="BE167" s="47">
        <f t="shared" si="114"/>
        <v>6136</v>
      </c>
      <c r="BF167" s="47">
        <f t="shared" si="115"/>
        <v>529</v>
      </c>
      <c r="BG167" s="20">
        <f t="shared" si="116"/>
        <v>0.08621251629726207</v>
      </c>
      <c r="BH167" s="19">
        <f t="shared" si="117"/>
        <v>2772</v>
      </c>
      <c r="BI167" s="19">
        <f t="shared" si="118"/>
        <v>443</v>
      </c>
      <c r="BJ167" s="20">
        <f t="shared" si="119"/>
        <v>0.15981240981240982</v>
      </c>
      <c r="BK167" s="19">
        <f t="shared" si="120"/>
        <v>2880</v>
      </c>
      <c r="BL167" s="19">
        <f t="shared" si="121"/>
        <v>391</v>
      </c>
      <c r="BM167" s="20">
        <f t="shared" si="122"/>
        <v>0.13576388888888888</v>
      </c>
      <c r="BN167" s="20">
        <f t="shared" si="82"/>
        <v>0.04238329238329238</v>
      </c>
      <c r="BO167" s="20">
        <f t="shared" si="83"/>
        <v>0.10911540188594522</v>
      </c>
      <c r="BP167" s="16"/>
    </row>
    <row r="168" spans="2:68" ht="12">
      <c r="B168" s="27" t="s">
        <v>359</v>
      </c>
      <c r="C168" s="31">
        <v>24133</v>
      </c>
      <c r="D168" s="6" t="s">
        <v>184</v>
      </c>
      <c r="E168" s="19">
        <f t="shared" si="84"/>
        <v>7152</v>
      </c>
      <c r="F168" s="19">
        <f t="shared" si="85"/>
        <v>379</v>
      </c>
      <c r="G168" s="20">
        <f t="shared" si="86"/>
        <v>0.05299217002237137</v>
      </c>
      <c r="H168" s="20"/>
      <c r="I168" s="7">
        <v>408</v>
      </c>
      <c r="J168" s="7">
        <v>51</v>
      </c>
      <c r="K168" s="20">
        <f t="shared" si="87"/>
        <v>0.125</v>
      </c>
      <c r="L168" s="8">
        <v>451</v>
      </c>
      <c r="M168" s="9">
        <v>52</v>
      </c>
      <c r="N168" s="20">
        <f t="shared" si="88"/>
        <v>0.11529933481152993</v>
      </c>
      <c r="O168" s="8">
        <v>461</v>
      </c>
      <c r="P168" s="9">
        <v>37</v>
      </c>
      <c r="Q168" s="20">
        <f t="shared" si="89"/>
        <v>0.08026030368763558</v>
      </c>
      <c r="R168" s="13">
        <v>555</v>
      </c>
      <c r="S168" s="9">
        <v>34</v>
      </c>
      <c r="T168" s="20">
        <f t="shared" si="90"/>
        <v>0.06126126126126126</v>
      </c>
      <c r="U168" s="22"/>
      <c r="V168" s="8">
        <v>745</v>
      </c>
      <c r="W168" s="9">
        <v>59</v>
      </c>
      <c r="X168" s="20">
        <f t="shared" si="91"/>
        <v>0.07919463087248323</v>
      </c>
      <c r="Y168" s="8">
        <v>1634</v>
      </c>
      <c r="Z168" s="9">
        <v>92</v>
      </c>
      <c r="AA168" s="20">
        <f t="shared" si="92"/>
        <v>0.056303549571603426</v>
      </c>
      <c r="AB168" s="8">
        <v>1474</v>
      </c>
      <c r="AC168" s="9">
        <v>33</v>
      </c>
      <c r="AD168" s="20">
        <f t="shared" si="93"/>
        <v>0.022388059701492536</v>
      </c>
      <c r="AE168" s="22"/>
      <c r="AF168" s="8">
        <v>986</v>
      </c>
      <c r="AG168" s="9">
        <v>19</v>
      </c>
      <c r="AH168" s="20">
        <f t="shared" si="94"/>
        <v>0.019269776876267748</v>
      </c>
      <c r="AI168" s="8">
        <v>438</v>
      </c>
      <c r="AJ168" s="9">
        <v>2</v>
      </c>
      <c r="AK168" s="20">
        <f t="shared" si="95"/>
        <v>0.0045662100456621</v>
      </c>
      <c r="AL168" s="22"/>
      <c r="AM168" s="8">
        <f t="shared" si="96"/>
        <v>1320</v>
      </c>
      <c r="AN168" s="9">
        <f t="shared" si="97"/>
        <v>140</v>
      </c>
      <c r="AO168" s="20">
        <f t="shared" si="98"/>
        <v>0.10606060606060606</v>
      </c>
      <c r="AP168" s="13">
        <f t="shared" si="99"/>
        <v>5832</v>
      </c>
      <c r="AQ168" s="13">
        <f t="shared" si="100"/>
        <v>239</v>
      </c>
      <c r="AR168" s="20">
        <f t="shared" si="101"/>
        <v>0.04098079561042524</v>
      </c>
      <c r="AS168" s="13">
        <f t="shared" si="102"/>
        <v>1300</v>
      </c>
      <c r="AT168" s="13">
        <f t="shared" si="103"/>
        <v>93</v>
      </c>
      <c r="AU168" s="20">
        <f t="shared" si="104"/>
        <v>0.07153846153846154</v>
      </c>
      <c r="AV168" s="8">
        <f t="shared" si="105"/>
        <v>2934</v>
      </c>
      <c r="AW168" s="9">
        <f t="shared" si="106"/>
        <v>185</v>
      </c>
      <c r="AX168" s="20">
        <f t="shared" si="107"/>
        <v>0.06305385139740968</v>
      </c>
      <c r="AY168" s="8">
        <f t="shared" si="108"/>
        <v>2898</v>
      </c>
      <c r="AZ168" s="9">
        <f t="shared" si="109"/>
        <v>54</v>
      </c>
      <c r="BA168" s="20">
        <f t="shared" si="110"/>
        <v>0.018633540372670808</v>
      </c>
      <c r="BB168" s="47">
        <f t="shared" si="111"/>
        <v>912</v>
      </c>
      <c r="BC168" s="47">
        <f t="shared" si="112"/>
        <v>89</v>
      </c>
      <c r="BD168" s="20">
        <f t="shared" si="113"/>
        <v>0.09758771929824561</v>
      </c>
      <c r="BE168" s="47">
        <f t="shared" si="114"/>
        <v>5277</v>
      </c>
      <c r="BF168" s="47">
        <f t="shared" si="115"/>
        <v>205</v>
      </c>
      <c r="BG168" s="20">
        <f t="shared" si="116"/>
        <v>0.03884783020655676</v>
      </c>
      <c r="BH168" s="19">
        <f t="shared" si="117"/>
        <v>1875</v>
      </c>
      <c r="BI168" s="19">
        <f t="shared" si="118"/>
        <v>174</v>
      </c>
      <c r="BJ168" s="20">
        <f t="shared" si="119"/>
        <v>0.0928</v>
      </c>
      <c r="BK168" s="19">
        <f t="shared" si="120"/>
        <v>2379</v>
      </c>
      <c r="BL168" s="19">
        <f t="shared" si="121"/>
        <v>151</v>
      </c>
      <c r="BM168" s="20">
        <f t="shared" si="122"/>
        <v>0.06347204707860446</v>
      </c>
      <c r="BN168" s="20">
        <f t="shared" si="82"/>
        <v>0.018633540372670808</v>
      </c>
      <c r="BO168" s="20">
        <f t="shared" si="83"/>
        <v>0.05299217002237137</v>
      </c>
      <c r="BP168" s="16"/>
    </row>
    <row r="169" spans="2:68" ht="12">
      <c r="B169" s="27" t="s">
        <v>361</v>
      </c>
      <c r="C169" s="31">
        <v>44034</v>
      </c>
      <c r="D169" s="6" t="s">
        <v>185</v>
      </c>
      <c r="E169" s="19">
        <f t="shared" si="84"/>
        <v>21937</v>
      </c>
      <c r="F169" s="19">
        <f t="shared" si="85"/>
        <v>1363</v>
      </c>
      <c r="G169" s="20">
        <f t="shared" si="86"/>
        <v>0.062132470255732326</v>
      </c>
      <c r="H169" s="20"/>
      <c r="I169" s="7">
        <v>1391</v>
      </c>
      <c r="J169" s="7">
        <v>180</v>
      </c>
      <c r="K169" s="20">
        <f t="shared" si="87"/>
        <v>0.12940330697340044</v>
      </c>
      <c r="L169" s="8">
        <v>1596</v>
      </c>
      <c r="M169" s="9">
        <v>165</v>
      </c>
      <c r="N169" s="20">
        <f t="shared" si="88"/>
        <v>0.10338345864661654</v>
      </c>
      <c r="O169" s="8">
        <v>1612</v>
      </c>
      <c r="P169" s="9">
        <v>153</v>
      </c>
      <c r="Q169" s="20">
        <f t="shared" si="89"/>
        <v>0.09491315136476426</v>
      </c>
      <c r="R169" s="13">
        <v>1801</v>
      </c>
      <c r="S169" s="9">
        <v>111</v>
      </c>
      <c r="T169" s="20">
        <f t="shared" si="90"/>
        <v>0.061632426429761245</v>
      </c>
      <c r="U169" s="22"/>
      <c r="V169" s="8">
        <v>2340</v>
      </c>
      <c r="W169" s="9">
        <v>200</v>
      </c>
      <c r="X169" s="20">
        <f t="shared" si="91"/>
        <v>0.08547008547008547</v>
      </c>
      <c r="Y169" s="8">
        <v>5182</v>
      </c>
      <c r="Z169" s="9">
        <v>336</v>
      </c>
      <c r="AA169" s="20">
        <f t="shared" si="92"/>
        <v>0.06483983018139715</v>
      </c>
      <c r="AB169" s="8">
        <v>4238</v>
      </c>
      <c r="AC169" s="9">
        <v>140</v>
      </c>
      <c r="AD169" s="20">
        <f t="shared" si="93"/>
        <v>0.03303445021236432</v>
      </c>
      <c r="AE169" s="22"/>
      <c r="AF169" s="8">
        <v>2668</v>
      </c>
      <c r="AG169" s="9">
        <v>66</v>
      </c>
      <c r="AH169" s="20">
        <f t="shared" si="94"/>
        <v>0.024737631184407798</v>
      </c>
      <c r="AI169" s="8">
        <v>1109</v>
      </c>
      <c r="AJ169" s="9">
        <v>12</v>
      </c>
      <c r="AK169" s="20">
        <f t="shared" si="95"/>
        <v>0.010820559062218215</v>
      </c>
      <c r="AL169" s="22"/>
      <c r="AM169" s="8">
        <f t="shared" si="96"/>
        <v>4599</v>
      </c>
      <c r="AN169" s="9">
        <f t="shared" si="97"/>
        <v>498</v>
      </c>
      <c r="AO169" s="20">
        <f t="shared" si="98"/>
        <v>0.10828440965427266</v>
      </c>
      <c r="AP169" s="13">
        <f t="shared" si="99"/>
        <v>17338</v>
      </c>
      <c r="AQ169" s="13">
        <f t="shared" si="100"/>
        <v>865</v>
      </c>
      <c r="AR169" s="20">
        <f t="shared" si="101"/>
        <v>0.049890414119275577</v>
      </c>
      <c r="AS169" s="13">
        <f t="shared" si="102"/>
        <v>4141</v>
      </c>
      <c r="AT169" s="13">
        <f t="shared" si="103"/>
        <v>311</v>
      </c>
      <c r="AU169" s="20">
        <f t="shared" si="104"/>
        <v>0.07510263221444095</v>
      </c>
      <c r="AV169" s="8">
        <f t="shared" si="105"/>
        <v>9323</v>
      </c>
      <c r="AW169" s="9">
        <f t="shared" si="106"/>
        <v>647</v>
      </c>
      <c r="AX169" s="20">
        <f t="shared" si="107"/>
        <v>0.06939826236190068</v>
      </c>
      <c r="AY169" s="8">
        <f t="shared" si="108"/>
        <v>8015</v>
      </c>
      <c r="AZ169" s="9">
        <f t="shared" si="109"/>
        <v>218</v>
      </c>
      <c r="BA169" s="20">
        <f t="shared" si="110"/>
        <v>0.027199001871490953</v>
      </c>
      <c r="BB169" s="47">
        <f t="shared" si="111"/>
        <v>3208</v>
      </c>
      <c r="BC169" s="47">
        <f t="shared" si="112"/>
        <v>318</v>
      </c>
      <c r="BD169" s="20">
        <f t="shared" si="113"/>
        <v>0.09912718204488778</v>
      </c>
      <c r="BE169" s="47">
        <f t="shared" si="114"/>
        <v>15537</v>
      </c>
      <c r="BF169" s="47">
        <f t="shared" si="115"/>
        <v>754</v>
      </c>
      <c r="BG169" s="20">
        <f t="shared" si="116"/>
        <v>0.04852931711398597</v>
      </c>
      <c r="BH169" s="19">
        <f t="shared" si="117"/>
        <v>6400</v>
      </c>
      <c r="BI169" s="19">
        <f t="shared" si="118"/>
        <v>609</v>
      </c>
      <c r="BJ169" s="20">
        <f t="shared" si="119"/>
        <v>0.09515625</v>
      </c>
      <c r="BK169" s="19">
        <f t="shared" si="120"/>
        <v>7522</v>
      </c>
      <c r="BL169" s="19">
        <f t="shared" si="121"/>
        <v>536</v>
      </c>
      <c r="BM169" s="20">
        <f t="shared" si="122"/>
        <v>0.07125764424355224</v>
      </c>
      <c r="BN169" s="20">
        <f t="shared" si="82"/>
        <v>0.027199001871490953</v>
      </c>
      <c r="BO169" s="20">
        <f t="shared" si="83"/>
        <v>0.062132470255732326</v>
      </c>
      <c r="BP169" s="16"/>
    </row>
    <row r="170" spans="2:68" ht="12">
      <c r="B170" s="27" t="s">
        <v>361</v>
      </c>
      <c r="C170" s="31">
        <v>46014</v>
      </c>
      <c r="D170" s="6" t="s">
        <v>186</v>
      </c>
      <c r="E170" s="19">
        <f t="shared" si="84"/>
        <v>40226</v>
      </c>
      <c r="F170" s="19">
        <f t="shared" si="85"/>
        <v>8151</v>
      </c>
      <c r="G170" s="20">
        <f t="shared" si="86"/>
        <v>0.2026301397106349</v>
      </c>
      <c r="H170" s="20"/>
      <c r="I170" s="7">
        <v>3083</v>
      </c>
      <c r="J170" s="7">
        <v>1205</v>
      </c>
      <c r="K170" s="20">
        <f t="shared" si="87"/>
        <v>0.3908530651962374</v>
      </c>
      <c r="L170" s="8">
        <v>2887</v>
      </c>
      <c r="M170" s="9">
        <v>1044</v>
      </c>
      <c r="N170" s="20">
        <f t="shared" si="88"/>
        <v>0.36162105992379634</v>
      </c>
      <c r="O170" s="8">
        <v>2763</v>
      </c>
      <c r="P170" s="9">
        <v>844</v>
      </c>
      <c r="Q170" s="20">
        <f t="shared" si="89"/>
        <v>0.3054650741947159</v>
      </c>
      <c r="R170" s="13">
        <v>3290</v>
      </c>
      <c r="S170" s="9">
        <v>890</v>
      </c>
      <c r="T170" s="20">
        <f t="shared" si="90"/>
        <v>0.270516717325228</v>
      </c>
      <c r="U170" s="22"/>
      <c r="V170" s="8">
        <v>5355</v>
      </c>
      <c r="W170" s="9">
        <v>1603</v>
      </c>
      <c r="X170" s="20">
        <f t="shared" si="91"/>
        <v>0.29934640522875816</v>
      </c>
      <c r="Y170" s="8">
        <v>8636</v>
      </c>
      <c r="Z170" s="9">
        <v>1580</v>
      </c>
      <c r="AA170" s="20">
        <f t="shared" si="92"/>
        <v>0.18295507179249654</v>
      </c>
      <c r="AB170" s="8">
        <v>7533</v>
      </c>
      <c r="AC170" s="9">
        <v>697</v>
      </c>
      <c r="AD170" s="20">
        <f t="shared" si="93"/>
        <v>0.09252621797424665</v>
      </c>
      <c r="AE170" s="22"/>
      <c r="AF170" s="8">
        <v>4959</v>
      </c>
      <c r="AG170" s="9">
        <v>255</v>
      </c>
      <c r="AH170" s="20">
        <f t="shared" si="94"/>
        <v>0.0514216575922565</v>
      </c>
      <c r="AI170" s="8">
        <v>1720</v>
      </c>
      <c r="AJ170" s="9">
        <v>33</v>
      </c>
      <c r="AK170" s="20">
        <f t="shared" si="95"/>
        <v>0.01918604651162791</v>
      </c>
      <c r="AL170" s="22"/>
      <c r="AM170" s="8">
        <f t="shared" si="96"/>
        <v>8733</v>
      </c>
      <c r="AN170" s="9">
        <f t="shared" si="97"/>
        <v>3093</v>
      </c>
      <c r="AO170" s="20">
        <f t="shared" si="98"/>
        <v>0.3541738234283751</v>
      </c>
      <c r="AP170" s="13">
        <f t="shared" si="99"/>
        <v>31493</v>
      </c>
      <c r="AQ170" s="13">
        <f t="shared" si="100"/>
        <v>5058</v>
      </c>
      <c r="AR170" s="20">
        <f t="shared" si="101"/>
        <v>0.16060711904232686</v>
      </c>
      <c r="AS170" s="13">
        <f t="shared" si="102"/>
        <v>8645</v>
      </c>
      <c r="AT170" s="13">
        <f t="shared" si="103"/>
        <v>2493</v>
      </c>
      <c r="AU170" s="20">
        <f t="shared" si="104"/>
        <v>0.28837478311162523</v>
      </c>
      <c r="AV170" s="8">
        <f t="shared" si="105"/>
        <v>17281</v>
      </c>
      <c r="AW170" s="9">
        <f t="shared" si="106"/>
        <v>4073</v>
      </c>
      <c r="AX170" s="20">
        <f t="shared" si="107"/>
        <v>0.23569237891325734</v>
      </c>
      <c r="AY170" s="8">
        <f t="shared" si="108"/>
        <v>14212</v>
      </c>
      <c r="AZ170" s="9">
        <f t="shared" si="109"/>
        <v>985</v>
      </c>
      <c r="BA170" s="20">
        <f t="shared" si="110"/>
        <v>0.06930762735716296</v>
      </c>
      <c r="BB170" s="47">
        <f t="shared" si="111"/>
        <v>5650</v>
      </c>
      <c r="BC170" s="47">
        <f t="shared" si="112"/>
        <v>1888</v>
      </c>
      <c r="BD170" s="20">
        <f t="shared" si="113"/>
        <v>0.33415929203539824</v>
      </c>
      <c r="BE170" s="47">
        <f t="shared" si="114"/>
        <v>28203</v>
      </c>
      <c r="BF170" s="47">
        <f t="shared" si="115"/>
        <v>4168</v>
      </c>
      <c r="BG170" s="20">
        <f t="shared" si="116"/>
        <v>0.14778569655710386</v>
      </c>
      <c r="BH170" s="19">
        <f t="shared" si="117"/>
        <v>12023</v>
      </c>
      <c r="BI170" s="19">
        <f t="shared" si="118"/>
        <v>3983</v>
      </c>
      <c r="BJ170" s="20">
        <f t="shared" si="119"/>
        <v>0.33128171005572654</v>
      </c>
      <c r="BK170" s="19">
        <f t="shared" si="120"/>
        <v>13991</v>
      </c>
      <c r="BL170" s="19">
        <f t="shared" si="121"/>
        <v>3183</v>
      </c>
      <c r="BM170" s="20">
        <f t="shared" si="122"/>
        <v>0.22750339503966835</v>
      </c>
      <c r="BN170" s="20">
        <f t="shared" si="82"/>
        <v>0.06930762735716296</v>
      </c>
      <c r="BO170" s="20">
        <f t="shared" si="83"/>
        <v>0.2026301397106349</v>
      </c>
      <c r="BP170" s="16"/>
    </row>
    <row r="171" spans="2:68" ht="12">
      <c r="B171" s="27" t="s">
        <v>362</v>
      </c>
      <c r="C171" s="31">
        <v>72020</v>
      </c>
      <c r="D171" s="6" t="s">
        <v>187</v>
      </c>
      <c r="E171" s="19">
        <f t="shared" si="84"/>
        <v>33689</v>
      </c>
      <c r="F171" s="19">
        <f t="shared" si="85"/>
        <v>8818</v>
      </c>
      <c r="G171" s="20">
        <f t="shared" si="86"/>
        <v>0.2617471578259966</v>
      </c>
      <c r="H171" s="20"/>
      <c r="I171" s="7">
        <v>2035</v>
      </c>
      <c r="J171" s="7">
        <v>855</v>
      </c>
      <c r="K171" s="20">
        <f t="shared" si="87"/>
        <v>0.4201474201474201</v>
      </c>
      <c r="L171" s="8">
        <v>2002</v>
      </c>
      <c r="M171" s="9">
        <v>851</v>
      </c>
      <c r="N171" s="20">
        <f t="shared" si="88"/>
        <v>0.42507492507492506</v>
      </c>
      <c r="O171" s="8">
        <v>2242</v>
      </c>
      <c r="P171" s="9">
        <v>796</v>
      </c>
      <c r="Q171" s="20">
        <f t="shared" si="89"/>
        <v>0.35504014272970563</v>
      </c>
      <c r="R171" s="13">
        <v>2912</v>
      </c>
      <c r="S171" s="9">
        <v>798</v>
      </c>
      <c r="T171" s="20">
        <f t="shared" si="90"/>
        <v>0.27403846153846156</v>
      </c>
      <c r="U171" s="22"/>
      <c r="V171" s="8">
        <v>3889</v>
      </c>
      <c r="W171" s="9">
        <v>1201</v>
      </c>
      <c r="X171" s="20">
        <f t="shared" si="91"/>
        <v>0.3088197480071998</v>
      </c>
      <c r="Y171" s="8">
        <v>7285</v>
      </c>
      <c r="Z171" s="9">
        <v>2072</v>
      </c>
      <c r="AA171" s="20">
        <f t="shared" si="92"/>
        <v>0.2844200411805079</v>
      </c>
      <c r="AB171" s="8">
        <v>7335</v>
      </c>
      <c r="AC171" s="9">
        <v>1439</v>
      </c>
      <c r="AD171" s="20">
        <f t="shared" si="93"/>
        <v>0.1961826857532379</v>
      </c>
      <c r="AE171" s="22"/>
      <c r="AF171" s="8">
        <v>4602</v>
      </c>
      <c r="AG171" s="9">
        <v>688</v>
      </c>
      <c r="AH171" s="20">
        <f t="shared" si="94"/>
        <v>0.14950021729682747</v>
      </c>
      <c r="AI171" s="8">
        <v>1387</v>
      </c>
      <c r="AJ171" s="9">
        <v>118</v>
      </c>
      <c r="AK171" s="20">
        <f t="shared" si="95"/>
        <v>0.08507570295602018</v>
      </c>
      <c r="AL171" s="22"/>
      <c r="AM171" s="8">
        <f t="shared" si="96"/>
        <v>6279</v>
      </c>
      <c r="AN171" s="9">
        <f t="shared" si="97"/>
        <v>2502</v>
      </c>
      <c r="AO171" s="20">
        <f t="shared" si="98"/>
        <v>0.39847109412326803</v>
      </c>
      <c r="AP171" s="13">
        <f t="shared" si="99"/>
        <v>27410</v>
      </c>
      <c r="AQ171" s="13">
        <f t="shared" si="100"/>
        <v>6316</v>
      </c>
      <c r="AR171" s="20">
        <f t="shared" si="101"/>
        <v>0.23042685151404596</v>
      </c>
      <c r="AS171" s="13">
        <f t="shared" si="102"/>
        <v>6801</v>
      </c>
      <c r="AT171" s="13">
        <f t="shared" si="103"/>
        <v>1999</v>
      </c>
      <c r="AU171" s="20">
        <f t="shared" si="104"/>
        <v>0.2939273636229966</v>
      </c>
      <c r="AV171" s="8">
        <f t="shared" si="105"/>
        <v>14086</v>
      </c>
      <c r="AW171" s="9">
        <f t="shared" si="106"/>
        <v>4071</v>
      </c>
      <c r="AX171" s="20">
        <f t="shared" si="107"/>
        <v>0.2890103649013205</v>
      </c>
      <c r="AY171" s="8">
        <f t="shared" si="108"/>
        <v>13324</v>
      </c>
      <c r="AZ171" s="9">
        <f t="shared" si="109"/>
        <v>2245</v>
      </c>
      <c r="BA171" s="20">
        <f t="shared" si="110"/>
        <v>0.16849294506154308</v>
      </c>
      <c r="BB171" s="47">
        <f t="shared" si="111"/>
        <v>4244</v>
      </c>
      <c r="BC171" s="47">
        <f t="shared" si="112"/>
        <v>1647</v>
      </c>
      <c r="BD171" s="20">
        <f t="shared" si="113"/>
        <v>0.38807728557964183</v>
      </c>
      <c r="BE171" s="47">
        <f t="shared" si="114"/>
        <v>24498</v>
      </c>
      <c r="BF171" s="47">
        <f t="shared" si="115"/>
        <v>5518</v>
      </c>
      <c r="BG171" s="20">
        <f t="shared" si="116"/>
        <v>0.22524287696954853</v>
      </c>
      <c r="BH171" s="19">
        <f t="shared" si="117"/>
        <v>9191</v>
      </c>
      <c r="BI171" s="19">
        <f t="shared" si="118"/>
        <v>3300</v>
      </c>
      <c r="BJ171" s="20">
        <f t="shared" si="119"/>
        <v>0.359046893700359</v>
      </c>
      <c r="BK171" s="19">
        <f t="shared" si="120"/>
        <v>11174</v>
      </c>
      <c r="BL171" s="19">
        <f t="shared" si="121"/>
        <v>3273</v>
      </c>
      <c r="BM171" s="20">
        <f t="shared" si="122"/>
        <v>0.29291211741542866</v>
      </c>
      <c r="BN171" s="20">
        <f t="shared" si="82"/>
        <v>0.16849294506154308</v>
      </c>
      <c r="BO171" s="20">
        <f t="shared" si="83"/>
        <v>0.2617471578259966</v>
      </c>
      <c r="BP171" s="16"/>
    </row>
    <row r="172" spans="2:68" ht="12">
      <c r="B172" s="27" t="s">
        <v>359</v>
      </c>
      <c r="C172" s="31">
        <v>23045</v>
      </c>
      <c r="D172" s="6" t="s">
        <v>188</v>
      </c>
      <c r="E172" s="19">
        <f t="shared" si="84"/>
        <v>17976</v>
      </c>
      <c r="F172" s="19">
        <f t="shared" si="85"/>
        <v>1529</v>
      </c>
      <c r="G172" s="20">
        <f t="shared" si="86"/>
        <v>0.085057854917668</v>
      </c>
      <c r="H172" s="20"/>
      <c r="I172" s="7">
        <v>1156</v>
      </c>
      <c r="J172" s="7">
        <v>219</v>
      </c>
      <c r="K172" s="20">
        <f t="shared" si="87"/>
        <v>0.1894463667820069</v>
      </c>
      <c r="L172" s="8">
        <v>1126</v>
      </c>
      <c r="M172" s="9">
        <v>174</v>
      </c>
      <c r="N172" s="20">
        <f t="shared" si="88"/>
        <v>0.15452930728241562</v>
      </c>
      <c r="O172" s="8">
        <v>1174</v>
      </c>
      <c r="P172" s="9">
        <v>158</v>
      </c>
      <c r="Q172" s="20">
        <f t="shared" si="89"/>
        <v>0.13458262350936967</v>
      </c>
      <c r="R172" s="13">
        <v>1518</v>
      </c>
      <c r="S172" s="9">
        <v>168</v>
      </c>
      <c r="T172" s="20">
        <f t="shared" si="90"/>
        <v>0.11067193675889328</v>
      </c>
      <c r="U172" s="22"/>
      <c r="V172" s="8">
        <v>2086</v>
      </c>
      <c r="W172" s="9">
        <v>289</v>
      </c>
      <c r="X172" s="20">
        <f t="shared" si="91"/>
        <v>0.13854266538830298</v>
      </c>
      <c r="Y172" s="8">
        <v>3811</v>
      </c>
      <c r="Z172" s="9">
        <v>351</v>
      </c>
      <c r="AA172" s="20">
        <f t="shared" si="92"/>
        <v>0.09210181054841249</v>
      </c>
      <c r="AB172" s="8">
        <v>3674</v>
      </c>
      <c r="AC172" s="9">
        <v>135</v>
      </c>
      <c r="AD172" s="20">
        <f t="shared" si="93"/>
        <v>0.036744692433315185</v>
      </c>
      <c r="AE172" s="22"/>
      <c r="AF172" s="8">
        <v>2490</v>
      </c>
      <c r="AG172" s="9">
        <v>29</v>
      </c>
      <c r="AH172" s="20">
        <f t="shared" si="94"/>
        <v>0.011646586345381526</v>
      </c>
      <c r="AI172" s="8">
        <v>941</v>
      </c>
      <c r="AJ172" s="9">
        <v>6</v>
      </c>
      <c r="AK172" s="20">
        <f t="shared" si="95"/>
        <v>0.006376195536663124</v>
      </c>
      <c r="AL172" s="22"/>
      <c r="AM172" s="8">
        <f t="shared" si="96"/>
        <v>3456</v>
      </c>
      <c r="AN172" s="9">
        <f t="shared" si="97"/>
        <v>551</v>
      </c>
      <c r="AO172" s="20">
        <f t="shared" si="98"/>
        <v>0.15943287037037038</v>
      </c>
      <c r="AP172" s="13">
        <f t="shared" si="99"/>
        <v>14520</v>
      </c>
      <c r="AQ172" s="13">
        <f t="shared" si="100"/>
        <v>978</v>
      </c>
      <c r="AR172" s="20">
        <f t="shared" si="101"/>
        <v>0.06735537190082645</v>
      </c>
      <c r="AS172" s="13">
        <f t="shared" si="102"/>
        <v>3604</v>
      </c>
      <c r="AT172" s="13">
        <f t="shared" si="103"/>
        <v>457</v>
      </c>
      <c r="AU172" s="20">
        <f t="shared" si="104"/>
        <v>0.12680355160932297</v>
      </c>
      <c r="AV172" s="8">
        <f t="shared" si="105"/>
        <v>7415</v>
      </c>
      <c r="AW172" s="9">
        <f t="shared" si="106"/>
        <v>808</v>
      </c>
      <c r="AX172" s="20">
        <f t="shared" si="107"/>
        <v>0.10896830748482805</v>
      </c>
      <c r="AY172" s="8">
        <f t="shared" si="108"/>
        <v>7105</v>
      </c>
      <c r="AZ172" s="9">
        <f t="shared" si="109"/>
        <v>170</v>
      </c>
      <c r="BA172" s="20">
        <f t="shared" si="110"/>
        <v>0.023926812104152005</v>
      </c>
      <c r="BB172" s="47">
        <f t="shared" si="111"/>
        <v>2300</v>
      </c>
      <c r="BC172" s="47">
        <f t="shared" si="112"/>
        <v>332</v>
      </c>
      <c r="BD172" s="20">
        <f t="shared" si="113"/>
        <v>0.1443478260869565</v>
      </c>
      <c r="BE172" s="47">
        <f t="shared" si="114"/>
        <v>13002</v>
      </c>
      <c r="BF172" s="47">
        <f t="shared" si="115"/>
        <v>810</v>
      </c>
      <c r="BG172" s="20">
        <f t="shared" si="116"/>
        <v>0.06229810798338717</v>
      </c>
      <c r="BH172" s="19">
        <f t="shared" si="117"/>
        <v>4974</v>
      </c>
      <c r="BI172" s="19">
        <f t="shared" si="118"/>
        <v>719</v>
      </c>
      <c r="BJ172" s="20">
        <f t="shared" si="119"/>
        <v>0.14455166867712102</v>
      </c>
      <c r="BK172" s="19">
        <f t="shared" si="120"/>
        <v>5897</v>
      </c>
      <c r="BL172" s="19">
        <f t="shared" si="121"/>
        <v>640</v>
      </c>
      <c r="BM172" s="20">
        <f t="shared" si="122"/>
        <v>0.10852976089537053</v>
      </c>
      <c r="BN172" s="20">
        <f t="shared" si="82"/>
        <v>0.023926812104152005</v>
      </c>
      <c r="BO172" s="20">
        <f t="shared" si="83"/>
        <v>0.085057854917668</v>
      </c>
      <c r="BP172" s="16"/>
    </row>
    <row r="173" spans="2:68" ht="12">
      <c r="B173" s="27" t="s">
        <v>360</v>
      </c>
      <c r="C173" s="31">
        <v>32030</v>
      </c>
      <c r="D173" s="6" t="s">
        <v>189</v>
      </c>
      <c r="E173" s="19">
        <f t="shared" si="84"/>
        <v>3328</v>
      </c>
      <c r="F173" s="19">
        <f t="shared" si="85"/>
        <v>142</v>
      </c>
      <c r="G173" s="20">
        <f t="shared" si="86"/>
        <v>0.04266826923076923</v>
      </c>
      <c r="H173" s="20"/>
      <c r="I173" s="7">
        <v>232</v>
      </c>
      <c r="J173" s="7">
        <v>10</v>
      </c>
      <c r="K173" s="20">
        <f t="shared" si="87"/>
        <v>0.04310344827586207</v>
      </c>
      <c r="L173" s="8">
        <v>223</v>
      </c>
      <c r="M173" s="9">
        <v>16</v>
      </c>
      <c r="N173" s="20">
        <f t="shared" si="88"/>
        <v>0.07174887892376682</v>
      </c>
      <c r="O173" s="8">
        <v>257</v>
      </c>
      <c r="P173" s="9">
        <v>21</v>
      </c>
      <c r="Q173" s="20">
        <f t="shared" si="89"/>
        <v>0.08171206225680934</v>
      </c>
      <c r="R173" s="13">
        <v>333</v>
      </c>
      <c r="S173" s="9">
        <v>23</v>
      </c>
      <c r="T173" s="20">
        <f t="shared" si="90"/>
        <v>0.06906906906906907</v>
      </c>
      <c r="U173" s="22"/>
      <c r="V173" s="8">
        <v>349</v>
      </c>
      <c r="W173" s="9">
        <v>16</v>
      </c>
      <c r="X173" s="20">
        <f t="shared" si="91"/>
        <v>0.045845272206303724</v>
      </c>
      <c r="Y173" s="8">
        <v>672</v>
      </c>
      <c r="Z173" s="9">
        <v>38</v>
      </c>
      <c r="AA173" s="20">
        <f t="shared" si="92"/>
        <v>0.05654761904761905</v>
      </c>
      <c r="AB173" s="8">
        <v>588</v>
      </c>
      <c r="AC173" s="9">
        <v>12</v>
      </c>
      <c r="AD173" s="20">
        <f t="shared" si="93"/>
        <v>0.02040816326530612</v>
      </c>
      <c r="AE173" s="22"/>
      <c r="AF173" s="8">
        <v>438</v>
      </c>
      <c r="AG173" s="9">
        <v>4</v>
      </c>
      <c r="AH173" s="20">
        <f t="shared" si="94"/>
        <v>0.0091324200913242</v>
      </c>
      <c r="AI173" s="8">
        <v>236</v>
      </c>
      <c r="AJ173" s="9">
        <v>2</v>
      </c>
      <c r="AK173" s="20">
        <f t="shared" si="95"/>
        <v>0.00847457627118644</v>
      </c>
      <c r="AL173" s="22"/>
      <c r="AM173" s="8">
        <f t="shared" si="96"/>
        <v>712</v>
      </c>
      <c r="AN173" s="9">
        <f t="shared" si="97"/>
        <v>47</v>
      </c>
      <c r="AO173" s="20">
        <f t="shared" si="98"/>
        <v>0.06601123595505617</v>
      </c>
      <c r="AP173" s="13">
        <f t="shared" si="99"/>
        <v>2616</v>
      </c>
      <c r="AQ173" s="13">
        <f t="shared" si="100"/>
        <v>95</v>
      </c>
      <c r="AR173" s="20">
        <f t="shared" si="101"/>
        <v>0.03631498470948012</v>
      </c>
      <c r="AS173" s="13">
        <f t="shared" si="102"/>
        <v>682</v>
      </c>
      <c r="AT173" s="13">
        <f t="shared" si="103"/>
        <v>39</v>
      </c>
      <c r="AU173" s="20">
        <f t="shared" si="104"/>
        <v>0.05718475073313783</v>
      </c>
      <c r="AV173" s="8">
        <f t="shared" si="105"/>
        <v>1354</v>
      </c>
      <c r="AW173" s="9">
        <f t="shared" si="106"/>
        <v>77</v>
      </c>
      <c r="AX173" s="20">
        <f t="shared" si="107"/>
        <v>0.0568685376661743</v>
      </c>
      <c r="AY173" s="8">
        <f t="shared" si="108"/>
        <v>1262</v>
      </c>
      <c r="AZ173" s="9">
        <f t="shared" si="109"/>
        <v>18</v>
      </c>
      <c r="BA173" s="20">
        <f t="shared" si="110"/>
        <v>0.014263074484944533</v>
      </c>
      <c r="BB173" s="47">
        <f t="shared" si="111"/>
        <v>480</v>
      </c>
      <c r="BC173" s="47">
        <f t="shared" si="112"/>
        <v>37</v>
      </c>
      <c r="BD173" s="20">
        <f t="shared" si="113"/>
        <v>0.07708333333333334</v>
      </c>
      <c r="BE173" s="47">
        <f t="shared" si="114"/>
        <v>2283</v>
      </c>
      <c r="BF173" s="47">
        <f t="shared" si="115"/>
        <v>72</v>
      </c>
      <c r="BG173" s="20">
        <f t="shared" si="116"/>
        <v>0.03153745072273324</v>
      </c>
      <c r="BH173" s="19">
        <f t="shared" si="117"/>
        <v>1045</v>
      </c>
      <c r="BI173" s="19">
        <f t="shared" si="118"/>
        <v>70</v>
      </c>
      <c r="BJ173" s="20">
        <f t="shared" si="119"/>
        <v>0.06698564593301436</v>
      </c>
      <c r="BK173" s="19">
        <f t="shared" si="120"/>
        <v>1021</v>
      </c>
      <c r="BL173" s="19">
        <f t="shared" si="121"/>
        <v>54</v>
      </c>
      <c r="BM173" s="20">
        <f t="shared" si="122"/>
        <v>0.05288932419196866</v>
      </c>
      <c r="BN173" s="20">
        <f t="shared" si="82"/>
        <v>0.014263074484944533</v>
      </c>
      <c r="BO173" s="20">
        <f t="shared" si="83"/>
        <v>0.04266826923076923</v>
      </c>
      <c r="BP173" s="16"/>
    </row>
    <row r="174" spans="2:68" ht="12">
      <c r="B174" s="27" t="s">
        <v>361</v>
      </c>
      <c r="C174" s="31">
        <v>44036</v>
      </c>
      <c r="D174" s="6" t="s">
        <v>190</v>
      </c>
      <c r="E174" s="19">
        <f t="shared" si="84"/>
        <v>9650</v>
      </c>
      <c r="F174" s="19">
        <f t="shared" si="85"/>
        <v>679</v>
      </c>
      <c r="G174" s="20">
        <f t="shared" si="86"/>
        <v>0.07036269430051814</v>
      </c>
      <c r="H174" s="20"/>
      <c r="I174" s="7">
        <v>617</v>
      </c>
      <c r="J174" s="7">
        <v>88</v>
      </c>
      <c r="K174" s="20">
        <f t="shared" si="87"/>
        <v>0.1426256077795786</v>
      </c>
      <c r="L174" s="8">
        <v>602</v>
      </c>
      <c r="M174" s="9">
        <v>81</v>
      </c>
      <c r="N174" s="20">
        <f t="shared" si="88"/>
        <v>0.1345514950166113</v>
      </c>
      <c r="O174" s="8">
        <v>593</v>
      </c>
      <c r="P174" s="9">
        <v>74</v>
      </c>
      <c r="Q174" s="20">
        <f t="shared" si="89"/>
        <v>0.12478920741989882</v>
      </c>
      <c r="R174" s="13">
        <v>687</v>
      </c>
      <c r="S174" s="9">
        <v>67</v>
      </c>
      <c r="T174" s="20">
        <f t="shared" si="90"/>
        <v>0.0975254730713246</v>
      </c>
      <c r="U174" s="22"/>
      <c r="V174" s="8">
        <v>926</v>
      </c>
      <c r="W174" s="9">
        <v>105</v>
      </c>
      <c r="X174" s="20">
        <f t="shared" si="91"/>
        <v>0.11339092872570194</v>
      </c>
      <c r="Y174" s="8">
        <v>1991</v>
      </c>
      <c r="Z174" s="9">
        <v>156</v>
      </c>
      <c r="AA174" s="20">
        <f t="shared" si="92"/>
        <v>0.07835258663987946</v>
      </c>
      <c r="AB174" s="8">
        <v>2103</v>
      </c>
      <c r="AC174" s="9">
        <v>76</v>
      </c>
      <c r="AD174" s="20">
        <f t="shared" si="93"/>
        <v>0.03613884926295768</v>
      </c>
      <c r="AE174" s="22"/>
      <c r="AF174" s="8">
        <v>1594</v>
      </c>
      <c r="AG174" s="9">
        <v>25</v>
      </c>
      <c r="AH174" s="20">
        <f t="shared" si="94"/>
        <v>0.015683814303638646</v>
      </c>
      <c r="AI174" s="8">
        <v>537</v>
      </c>
      <c r="AJ174" s="9">
        <v>7</v>
      </c>
      <c r="AK174" s="20">
        <f t="shared" si="95"/>
        <v>0.01303538175046555</v>
      </c>
      <c r="AL174" s="22"/>
      <c r="AM174" s="8">
        <f t="shared" si="96"/>
        <v>1812</v>
      </c>
      <c r="AN174" s="9">
        <f t="shared" si="97"/>
        <v>243</v>
      </c>
      <c r="AO174" s="20">
        <f t="shared" si="98"/>
        <v>0.13410596026490065</v>
      </c>
      <c r="AP174" s="13">
        <f t="shared" si="99"/>
        <v>7838</v>
      </c>
      <c r="AQ174" s="13">
        <f t="shared" si="100"/>
        <v>436</v>
      </c>
      <c r="AR174" s="20">
        <f t="shared" si="101"/>
        <v>0.05562643531513141</v>
      </c>
      <c r="AS174" s="13">
        <f t="shared" si="102"/>
        <v>1613</v>
      </c>
      <c r="AT174" s="13">
        <f t="shared" si="103"/>
        <v>172</v>
      </c>
      <c r="AU174" s="20">
        <f t="shared" si="104"/>
        <v>0.10663360198388097</v>
      </c>
      <c r="AV174" s="8">
        <f t="shared" si="105"/>
        <v>3604</v>
      </c>
      <c r="AW174" s="9">
        <f t="shared" si="106"/>
        <v>328</v>
      </c>
      <c r="AX174" s="20">
        <f t="shared" si="107"/>
        <v>0.09100998890122086</v>
      </c>
      <c r="AY174" s="8">
        <f t="shared" si="108"/>
        <v>4234</v>
      </c>
      <c r="AZ174" s="9">
        <f t="shared" si="109"/>
        <v>108</v>
      </c>
      <c r="BA174" s="20">
        <f t="shared" si="110"/>
        <v>0.02550779404818139</v>
      </c>
      <c r="BB174" s="47">
        <f t="shared" si="111"/>
        <v>1195</v>
      </c>
      <c r="BC174" s="47">
        <f t="shared" si="112"/>
        <v>155</v>
      </c>
      <c r="BD174" s="20">
        <f t="shared" si="113"/>
        <v>0.1297071129707113</v>
      </c>
      <c r="BE174" s="47">
        <f t="shared" si="114"/>
        <v>7151</v>
      </c>
      <c r="BF174" s="47">
        <f t="shared" si="115"/>
        <v>369</v>
      </c>
      <c r="BG174" s="20">
        <f t="shared" si="116"/>
        <v>0.05160117466088659</v>
      </c>
      <c r="BH174" s="19">
        <f t="shared" si="117"/>
        <v>2499</v>
      </c>
      <c r="BI174" s="19">
        <f t="shared" si="118"/>
        <v>310</v>
      </c>
      <c r="BJ174" s="20">
        <f t="shared" si="119"/>
        <v>0.12404961984793918</v>
      </c>
      <c r="BK174" s="19">
        <f t="shared" si="120"/>
        <v>2917</v>
      </c>
      <c r="BL174" s="19">
        <f t="shared" si="121"/>
        <v>261</v>
      </c>
      <c r="BM174" s="20">
        <f t="shared" si="122"/>
        <v>0.08947548851559822</v>
      </c>
      <c r="BN174" s="20">
        <f t="shared" si="82"/>
        <v>0.02550779404818139</v>
      </c>
      <c r="BO174" s="20">
        <f t="shared" si="83"/>
        <v>0.07036269430051814</v>
      </c>
      <c r="BP174" s="16"/>
    </row>
    <row r="175" spans="2:68" ht="12">
      <c r="B175" s="27" t="s">
        <v>359</v>
      </c>
      <c r="C175" s="31">
        <v>24066</v>
      </c>
      <c r="D175" s="6" t="s">
        <v>191</v>
      </c>
      <c r="E175" s="19">
        <f t="shared" si="84"/>
        <v>14056</v>
      </c>
      <c r="F175" s="19">
        <f t="shared" si="85"/>
        <v>1075</v>
      </c>
      <c r="G175" s="20">
        <f t="shared" si="86"/>
        <v>0.07647979510529311</v>
      </c>
      <c r="H175" s="20"/>
      <c r="I175" s="7">
        <v>806</v>
      </c>
      <c r="J175" s="7">
        <v>129</v>
      </c>
      <c r="K175" s="20">
        <f t="shared" si="87"/>
        <v>0.1600496277915633</v>
      </c>
      <c r="L175" s="8">
        <v>924</v>
      </c>
      <c r="M175" s="9">
        <v>129</v>
      </c>
      <c r="N175" s="20">
        <f t="shared" si="88"/>
        <v>0.1396103896103896</v>
      </c>
      <c r="O175" s="8">
        <v>984</v>
      </c>
      <c r="P175" s="9">
        <v>129</v>
      </c>
      <c r="Q175" s="20">
        <f t="shared" si="89"/>
        <v>0.13109756097560976</v>
      </c>
      <c r="R175" s="13">
        <v>1211</v>
      </c>
      <c r="S175" s="9">
        <v>108</v>
      </c>
      <c r="T175" s="20">
        <f t="shared" si="90"/>
        <v>0.08918249380677126</v>
      </c>
      <c r="U175" s="22"/>
      <c r="V175" s="8">
        <v>1331</v>
      </c>
      <c r="W175" s="9">
        <v>178</v>
      </c>
      <c r="X175" s="20">
        <f t="shared" si="91"/>
        <v>0.13373403456048083</v>
      </c>
      <c r="Y175" s="8">
        <v>2859</v>
      </c>
      <c r="Z175" s="9">
        <v>229</v>
      </c>
      <c r="AA175" s="20">
        <f t="shared" si="92"/>
        <v>0.0800979363413781</v>
      </c>
      <c r="AB175" s="8">
        <v>3067</v>
      </c>
      <c r="AC175" s="9">
        <v>125</v>
      </c>
      <c r="AD175" s="20">
        <f t="shared" si="93"/>
        <v>0.04075643951744375</v>
      </c>
      <c r="AE175" s="22"/>
      <c r="AF175" s="8">
        <v>2117</v>
      </c>
      <c r="AG175" s="9">
        <v>46</v>
      </c>
      <c r="AH175" s="20">
        <f t="shared" si="94"/>
        <v>0.02172886159659896</v>
      </c>
      <c r="AI175" s="8">
        <v>757</v>
      </c>
      <c r="AJ175" s="9">
        <v>2</v>
      </c>
      <c r="AK175" s="20">
        <f t="shared" si="95"/>
        <v>0.002642007926023778</v>
      </c>
      <c r="AL175" s="22"/>
      <c r="AM175" s="8">
        <f t="shared" si="96"/>
        <v>2714</v>
      </c>
      <c r="AN175" s="9">
        <f t="shared" si="97"/>
        <v>387</v>
      </c>
      <c r="AO175" s="20">
        <f t="shared" si="98"/>
        <v>0.1425939572586588</v>
      </c>
      <c r="AP175" s="13">
        <f t="shared" si="99"/>
        <v>11342</v>
      </c>
      <c r="AQ175" s="13">
        <f t="shared" si="100"/>
        <v>688</v>
      </c>
      <c r="AR175" s="20">
        <f t="shared" si="101"/>
        <v>0.06065949567977429</v>
      </c>
      <c r="AS175" s="13">
        <f t="shared" si="102"/>
        <v>2542</v>
      </c>
      <c r="AT175" s="13">
        <f t="shared" si="103"/>
        <v>286</v>
      </c>
      <c r="AU175" s="20">
        <f t="shared" si="104"/>
        <v>0.1125098347757671</v>
      </c>
      <c r="AV175" s="8">
        <f t="shared" si="105"/>
        <v>5401</v>
      </c>
      <c r="AW175" s="9">
        <f t="shared" si="106"/>
        <v>515</v>
      </c>
      <c r="AX175" s="20">
        <f t="shared" si="107"/>
        <v>0.09535271246065544</v>
      </c>
      <c r="AY175" s="8">
        <f t="shared" si="108"/>
        <v>5941</v>
      </c>
      <c r="AZ175" s="9">
        <f t="shared" si="109"/>
        <v>173</v>
      </c>
      <c r="BA175" s="20">
        <f t="shared" si="110"/>
        <v>0.029119676822083825</v>
      </c>
      <c r="BB175" s="47">
        <f t="shared" si="111"/>
        <v>1908</v>
      </c>
      <c r="BC175" s="47">
        <f t="shared" si="112"/>
        <v>258</v>
      </c>
      <c r="BD175" s="20">
        <f t="shared" si="113"/>
        <v>0.13522012578616352</v>
      </c>
      <c r="BE175" s="47">
        <f t="shared" si="114"/>
        <v>10131</v>
      </c>
      <c r="BF175" s="47">
        <f t="shared" si="115"/>
        <v>580</v>
      </c>
      <c r="BG175" s="20">
        <f t="shared" si="116"/>
        <v>0.057250024676734776</v>
      </c>
      <c r="BH175" s="19">
        <f t="shared" si="117"/>
        <v>3925</v>
      </c>
      <c r="BI175" s="19">
        <f t="shared" si="118"/>
        <v>495</v>
      </c>
      <c r="BJ175" s="20">
        <f t="shared" si="119"/>
        <v>0.12611464968152866</v>
      </c>
      <c r="BK175" s="19">
        <f t="shared" si="120"/>
        <v>4190</v>
      </c>
      <c r="BL175" s="19">
        <f t="shared" si="121"/>
        <v>407</v>
      </c>
      <c r="BM175" s="20">
        <f t="shared" si="122"/>
        <v>0.09713603818615751</v>
      </c>
      <c r="BN175" s="20">
        <f t="shared" si="82"/>
        <v>0.029119676822083825</v>
      </c>
      <c r="BO175" s="20">
        <f t="shared" si="83"/>
        <v>0.07647979510529311</v>
      </c>
      <c r="BP175" s="16"/>
    </row>
    <row r="176" spans="2:68" ht="12">
      <c r="B176" s="27" t="s">
        <v>362</v>
      </c>
      <c r="C176" s="31">
        <v>71037</v>
      </c>
      <c r="D176" s="6" t="s">
        <v>192</v>
      </c>
      <c r="E176" s="19">
        <f t="shared" si="84"/>
        <v>14441</v>
      </c>
      <c r="F176" s="19">
        <f t="shared" si="85"/>
        <v>1381</v>
      </c>
      <c r="G176" s="20">
        <f t="shared" si="86"/>
        <v>0.09563049650301225</v>
      </c>
      <c r="H176" s="20"/>
      <c r="I176" s="7">
        <v>919</v>
      </c>
      <c r="J176" s="7">
        <v>176</v>
      </c>
      <c r="K176" s="20">
        <f t="shared" si="87"/>
        <v>0.191512513601741</v>
      </c>
      <c r="L176" s="8">
        <v>812</v>
      </c>
      <c r="M176" s="9">
        <v>162</v>
      </c>
      <c r="N176" s="20">
        <f t="shared" si="88"/>
        <v>0.19950738916256158</v>
      </c>
      <c r="O176" s="8">
        <v>887</v>
      </c>
      <c r="P176" s="9">
        <v>137</v>
      </c>
      <c r="Q176" s="20">
        <f t="shared" si="89"/>
        <v>0.1544532130777903</v>
      </c>
      <c r="R176" s="13">
        <v>1071</v>
      </c>
      <c r="S176" s="9">
        <v>111</v>
      </c>
      <c r="T176" s="20">
        <f t="shared" si="90"/>
        <v>0.10364145658263306</v>
      </c>
      <c r="U176" s="22"/>
      <c r="V176" s="8">
        <v>1810</v>
      </c>
      <c r="W176" s="9">
        <v>246</v>
      </c>
      <c r="X176" s="20">
        <f t="shared" si="91"/>
        <v>0.13591160220994475</v>
      </c>
      <c r="Y176" s="8">
        <v>3093</v>
      </c>
      <c r="Z176" s="9">
        <v>330</v>
      </c>
      <c r="AA176" s="20">
        <f t="shared" si="92"/>
        <v>0.1066925315227934</v>
      </c>
      <c r="AB176" s="8">
        <v>3245</v>
      </c>
      <c r="AC176" s="9">
        <v>166</v>
      </c>
      <c r="AD176" s="20">
        <f t="shared" si="93"/>
        <v>0.05115562403697997</v>
      </c>
      <c r="AE176" s="22"/>
      <c r="AF176" s="8">
        <v>1838</v>
      </c>
      <c r="AG176" s="9">
        <v>41</v>
      </c>
      <c r="AH176" s="20">
        <f t="shared" si="94"/>
        <v>0.022306855277475515</v>
      </c>
      <c r="AI176" s="8">
        <v>766</v>
      </c>
      <c r="AJ176" s="9">
        <v>12</v>
      </c>
      <c r="AK176" s="20">
        <f t="shared" si="95"/>
        <v>0.015665796344647518</v>
      </c>
      <c r="AL176" s="22"/>
      <c r="AM176" s="8">
        <f t="shared" si="96"/>
        <v>2618</v>
      </c>
      <c r="AN176" s="9">
        <f t="shared" si="97"/>
        <v>475</v>
      </c>
      <c r="AO176" s="20">
        <f t="shared" si="98"/>
        <v>0.18143621084797557</v>
      </c>
      <c r="AP176" s="13">
        <f t="shared" si="99"/>
        <v>11823</v>
      </c>
      <c r="AQ176" s="13">
        <f t="shared" si="100"/>
        <v>906</v>
      </c>
      <c r="AR176" s="20">
        <f t="shared" si="101"/>
        <v>0.07663029687896473</v>
      </c>
      <c r="AS176" s="13">
        <f t="shared" si="102"/>
        <v>2881</v>
      </c>
      <c r="AT176" s="13">
        <f t="shared" si="103"/>
        <v>357</v>
      </c>
      <c r="AU176" s="20">
        <f t="shared" si="104"/>
        <v>0.12391530718500521</v>
      </c>
      <c r="AV176" s="8">
        <f t="shared" si="105"/>
        <v>5974</v>
      </c>
      <c r="AW176" s="9">
        <f t="shared" si="106"/>
        <v>687</v>
      </c>
      <c r="AX176" s="20">
        <f t="shared" si="107"/>
        <v>0.11499832607967861</v>
      </c>
      <c r="AY176" s="8">
        <f t="shared" si="108"/>
        <v>5849</v>
      </c>
      <c r="AZ176" s="9">
        <f t="shared" si="109"/>
        <v>219</v>
      </c>
      <c r="BA176" s="20">
        <f t="shared" si="110"/>
        <v>0.037442297828688666</v>
      </c>
      <c r="BB176" s="47">
        <f t="shared" si="111"/>
        <v>1699</v>
      </c>
      <c r="BC176" s="47">
        <f t="shared" si="112"/>
        <v>299</v>
      </c>
      <c r="BD176" s="20">
        <f t="shared" si="113"/>
        <v>0.17598587404355504</v>
      </c>
      <c r="BE176" s="47">
        <f t="shared" si="114"/>
        <v>10752</v>
      </c>
      <c r="BF176" s="47">
        <f t="shared" si="115"/>
        <v>795</v>
      </c>
      <c r="BG176" s="20">
        <f t="shared" si="116"/>
        <v>0.07393973214285714</v>
      </c>
      <c r="BH176" s="19">
        <f t="shared" si="117"/>
        <v>3689</v>
      </c>
      <c r="BI176" s="19">
        <f t="shared" si="118"/>
        <v>586</v>
      </c>
      <c r="BJ176" s="20">
        <f t="shared" si="119"/>
        <v>0.15885063702900515</v>
      </c>
      <c r="BK176" s="19">
        <f t="shared" si="120"/>
        <v>4903</v>
      </c>
      <c r="BL176" s="19">
        <f t="shared" si="121"/>
        <v>576</v>
      </c>
      <c r="BM176" s="20">
        <f t="shared" si="122"/>
        <v>0.11747909443198042</v>
      </c>
      <c r="BN176" s="20">
        <f t="shared" si="82"/>
        <v>0.037442297828688666</v>
      </c>
      <c r="BO176" s="20">
        <f t="shared" si="83"/>
        <v>0.09563049650301225</v>
      </c>
      <c r="BP176" s="16"/>
    </row>
    <row r="177" spans="2:68" ht="12">
      <c r="B177" s="27" t="s">
        <v>361</v>
      </c>
      <c r="C177" s="31">
        <v>45064</v>
      </c>
      <c r="D177" s="6" t="s">
        <v>193</v>
      </c>
      <c r="E177" s="19">
        <f t="shared" si="84"/>
        <v>6380</v>
      </c>
      <c r="F177" s="19">
        <f t="shared" si="85"/>
        <v>231</v>
      </c>
      <c r="G177" s="20">
        <f t="shared" si="86"/>
        <v>0.03620689655172414</v>
      </c>
      <c r="H177" s="20"/>
      <c r="I177" s="7">
        <v>337</v>
      </c>
      <c r="J177" s="7">
        <v>22</v>
      </c>
      <c r="K177" s="20">
        <f t="shared" si="87"/>
        <v>0.06528189910979229</v>
      </c>
      <c r="L177" s="8">
        <v>401</v>
      </c>
      <c r="M177" s="9">
        <v>33</v>
      </c>
      <c r="N177" s="20">
        <f t="shared" si="88"/>
        <v>0.08229426433915212</v>
      </c>
      <c r="O177" s="8">
        <v>453</v>
      </c>
      <c r="P177" s="9">
        <v>33</v>
      </c>
      <c r="Q177" s="20">
        <f t="shared" si="89"/>
        <v>0.0728476821192053</v>
      </c>
      <c r="R177" s="13">
        <v>560</v>
      </c>
      <c r="S177" s="9">
        <v>21</v>
      </c>
      <c r="T177" s="20">
        <f t="shared" si="90"/>
        <v>0.0375</v>
      </c>
      <c r="U177" s="22"/>
      <c r="V177" s="8">
        <v>591</v>
      </c>
      <c r="W177" s="9">
        <v>29</v>
      </c>
      <c r="X177" s="20">
        <f t="shared" si="91"/>
        <v>0.049069373942470386</v>
      </c>
      <c r="Y177" s="8">
        <v>1342</v>
      </c>
      <c r="Z177" s="9">
        <v>50</v>
      </c>
      <c r="AA177" s="20">
        <f t="shared" si="92"/>
        <v>0.037257824143070044</v>
      </c>
      <c r="AB177" s="8">
        <v>1302</v>
      </c>
      <c r="AC177" s="9">
        <v>30</v>
      </c>
      <c r="AD177" s="20">
        <f t="shared" si="93"/>
        <v>0.02304147465437788</v>
      </c>
      <c r="AE177" s="22"/>
      <c r="AF177" s="8">
        <v>905</v>
      </c>
      <c r="AG177" s="9">
        <v>9</v>
      </c>
      <c r="AH177" s="20">
        <f t="shared" si="94"/>
        <v>0.009944751381215469</v>
      </c>
      <c r="AI177" s="8">
        <v>489</v>
      </c>
      <c r="AJ177" s="9">
        <v>4</v>
      </c>
      <c r="AK177" s="20">
        <f t="shared" si="95"/>
        <v>0.0081799591002045</v>
      </c>
      <c r="AL177" s="22"/>
      <c r="AM177" s="8">
        <f t="shared" si="96"/>
        <v>1191</v>
      </c>
      <c r="AN177" s="9">
        <f t="shared" si="97"/>
        <v>88</v>
      </c>
      <c r="AO177" s="20">
        <f t="shared" si="98"/>
        <v>0.07388748950461797</v>
      </c>
      <c r="AP177" s="13">
        <f t="shared" si="99"/>
        <v>5189</v>
      </c>
      <c r="AQ177" s="13">
        <f t="shared" si="100"/>
        <v>143</v>
      </c>
      <c r="AR177" s="20">
        <f t="shared" si="101"/>
        <v>0.02755829639622278</v>
      </c>
      <c r="AS177" s="13">
        <f t="shared" si="102"/>
        <v>1151</v>
      </c>
      <c r="AT177" s="13">
        <f t="shared" si="103"/>
        <v>50</v>
      </c>
      <c r="AU177" s="20">
        <f t="shared" si="104"/>
        <v>0.043440486533449174</v>
      </c>
      <c r="AV177" s="8">
        <f t="shared" si="105"/>
        <v>2493</v>
      </c>
      <c r="AW177" s="9">
        <f t="shared" si="106"/>
        <v>100</v>
      </c>
      <c r="AX177" s="20">
        <f t="shared" si="107"/>
        <v>0.04011231448054553</v>
      </c>
      <c r="AY177" s="8">
        <f t="shared" si="108"/>
        <v>2696</v>
      </c>
      <c r="AZ177" s="9">
        <f t="shared" si="109"/>
        <v>43</v>
      </c>
      <c r="BA177" s="20">
        <f t="shared" si="110"/>
        <v>0.015949554896142432</v>
      </c>
      <c r="BB177" s="47">
        <f t="shared" si="111"/>
        <v>854</v>
      </c>
      <c r="BC177" s="47">
        <f t="shared" si="112"/>
        <v>66</v>
      </c>
      <c r="BD177" s="20">
        <f t="shared" si="113"/>
        <v>0.07728337236533958</v>
      </c>
      <c r="BE177" s="47">
        <f t="shared" si="114"/>
        <v>4629</v>
      </c>
      <c r="BF177" s="47">
        <f t="shared" si="115"/>
        <v>122</v>
      </c>
      <c r="BG177" s="20">
        <f t="shared" si="116"/>
        <v>0.026355584359472887</v>
      </c>
      <c r="BH177" s="19">
        <f t="shared" si="117"/>
        <v>1751</v>
      </c>
      <c r="BI177" s="19">
        <f t="shared" si="118"/>
        <v>109</v>
      </c>
      <c r="BJ177" s="20">
        <f t="shared" si="119"/>
        <v>0.06225014277555682</v>
      </c>
      <c r="BK177" s="19">
        <f t="shared" si="120"/>
        <v>1933</v>
      </c>
      <c r="BL177" s="19">
        <f t="shared" si="121"/>
        <v>79</v>
      </c>
      <c r="BM177" s="20">
        <f t="shared" si="122"/>
        <v>0.04086911536471805</v>
      </c>
      <c r="BN177" s="20">
        <f t="shared" si="82"/>
        <v>0.015949554896142432</v>
      </c>
      <c r="BO177" s="20">
        <f t="shared" si="83"/>
        <v>0.03620689655172414</v>
      </c>
      <c r="BP177" s="16"/>
    </row>
    <row r="178" spans="2:68" ht="12">
      <c r="B178" s="27" t="s">
        <v>362</v>
      </c>
      <c r="C178" s="31">
        <v>72021</v>
      </c>
      <c r="D178" s="6" t="s">
        <v>194</v>
      </c>
      <c r="E178" s="19">
        <f t="shared" si="84"/>
        <v>24921</v>
      </c>
      <c r="F178" s="19">
        <f t="shared" si="85"/>
        <v>6492</v>
      </c>
      <c r="G178" s="20">
        <f t="shared" si="86"/>
        <v>0.26050319008065487</v>
      </c>
      <c r="H178" s="20"/>
      <c r="I178" s="7">
        <v>1605</v>
      </c>
      <c r="J178" s="7">
        <v>670</v>
      </c>
      <c r="K178" s="20">
        <f t="shared" si="87"/>
        <v>0.4174454828660436</v>
      </c>
      <c r="L178" s="8">
        <v>1492</v>
      </c>
      <c r="M178" s="9">
        <v>610</v>
      </c>
      <c r="N178" s="20">
        <f t="shared" si="88"/>
        <v>0.40884718498659517</v>
      </c>
      <c r="O178" s="8">
        <v>1534</v>
      </c>
      <c r="P178" s="9">
        <v>530</v>
      </c>
      <c r="Q178" s="20">
        <f t="shared" si="89"/>
        <v>0.3455019556714472</v>
      </c>
      <c r="R178" s="13">
        <v>2091</v>
      </c>
      <c r="S178" s="9">
        <v>634</v>
      </c>
      <c r="T178" s="20">
        <f t="shared" si="90"/>
        <v>0.3032042085126734</v>
      </c>
      <c r="U178" s="22"/>
      <c r="V178" s="8">
        <v>2992</v>
      </c>
      <c r="W178" s="9">
        <v>946</v>
      </c>
      <c r="X178" s="20">
        <f t="shared" si="91"/>
        <v>0.3161764705882353</v>
      </c>
      <c r="Y178" s="8">
        <v>5274</v>
      </c>
      <c r="Z178" s="9">
        <v>1498</v>
      </c>
      <c r="AA178" s="20">
        <f t="shared" si="92"/>
        <v>0.28403488813045125</v>
      </c>
      <c r="AB178" s="8">
        <v>5484</v>
      </c>
      <c r="AC178" s="9">
        <v>992</v>
      </c>
      <c r="AD178" s="20">
        <f t="shared" si="93"/>
        <v>0.18088986141502553</v>
      </c>
      <c r="AE178" s="22"/>
      <c r="AF178" s="8">
        <v>3381</v>
      </c>
      <c r="AG178" s="9">
        <v>501</v>
      </c>
      <c r="AH178" s="20">
        <f t="shared" si="94"/>
        <v>0.1481810115350488</v>
      </c>
      <c r="AI178" s="8">
        <v>1068</v>
      </c>
      <c r="AJ178" s="9">
        <v>111</v>
      </c>
      <c r="AK178" s="20">
        <f t="shared" si="95"/>
        <v>0.10393258426966293</v>
      </c>
      <c r="AL178" s="22"/>
      <c r="AM178" s="8">
        <f t="shared" si="96"/>
        <v>4631</v>
      </c>
      <c r="AN178" s="9">
        <f t="shared" si="97"/>
        <v>1810</v>
      </c>
      <c r="AO178" s="20">
        <f t="shared" si="98"/>
        <v>0.39084431008421505</v>
      </c>
      <c r="AP178" s="13">
        <f t="shared" si="99"/>
        <v>20290</v>
      </c>
      <c r="AQ178" s="13">
        <f t="shared" si="100"/>
        <v>4682</v>
      </c>
      <c r="AR178" s="20">
        <f t="shared" si="101"/>
        <v>0.2307540660423854</v>
      </c>
      <c r="AS178" s="13">
        <f t="shared" si="102"/>
        <v>5083</v>
      </c>
      <c r="AT178" s="13">
        <f t="shared" si="103"/>
        <v>1580</v>
      </c>
      <c r="AU178" s="20">
        <f t="shared" si="104"/>
        <v>0.3108400550855794</v>
      </c>
      <c r="AV178" s="8">
        <f t="shared" si="105"/>
        <v>10357</v>
      </c>
      <c r="AW178" s="9">
        <f t="shared" si="106"/>
        <v>3078</v>
      </c>
      <c r="AX178" s="20">
        <f t="shared" si="107"/>
        <v>0.2971903060731872</v>
      </c>
      <c r="AY178" s="8">
        <f t="shared" si="108"/>
        <v>9933</v>
      </c>
      <c r="AZ178" s="9">
        <f t="shared" si="109"/>
        <v>1604</v>
      </c>
      <c r="BA178" s="20">
        <f t="shared" si="110"/>
        <v>0.16148192892378938</v>
      </c>
      <c r="BB178" s="47">
        <f t="shared" si="111"/>
        <v>3026</v>
      </c>
      <c r="BC178" s="47">
        <f t="shared" si="112"/>
        <v>1140</v>
      </c>
      <c r="BD178" s="20">
        <f t="shared" si="113"/>
        <v>0.3767349636483807</v>
      </c>
      <c r="BE178" s="47">
        <f t="shared" si="114"/>
        <v>18199</v>
      </c>
      <c r="BF178" s="47">
        <f t="shared" si="115"/>
        <v>4048</v>
      </c>
      <c r="BG178" s="20">
        <f t="shared" si="116"/>
        <v>0.22242980383537558</v>
      </c>
      <c r="BH178" s="19">
        <f t="shared" si="117"/>
        <v>6722</v>
      </c>
      <c r="BI178" s="19">
        <f t="shared" si="118"/>
        <v>2444</v>
      </c>
      <c r="BJ178" s="20">
        <f t="shared" si="119"/>
        <v>0.3635822671823862</v>
      </c>
      <c r="BK178" s="19">
        <f t="shared" si="120"/>
        <v>8266</v>
      </c>
      <c r="BL178" s="19">
        <f t="shared" si="121"/>
        <v>2444</v>
      </c>
      <c r="BM178" s="20">
        <f t="shared" si="122"/>
        <v>0.2956690055649649</v>
      </c>
      <c r="BN178" s="20">
        <f t="shared" si="82"/>
        <v>0.16148192892378938</v>
      </c>
      <c r="BO178" s="20">
        <f t="shared" si="83"/>
        <v>0.26050319008065487</v>
      </c>
      <c r="BP178" s="16"/>
    </row>
    <row r="179" spans="2:68" ht="12">
      <c r="B179" s="27" t="s">
        <v>362</v>
      </c>
      <c r="C179" s="31">
        <v>73107</v>
      </c>
      <c r="D179" s="6" t="s">
        <v>195</v>
      </c>
      <c r="E179" s="19">
        <f t="shared" si="84"/>
        <v>37474</v>
      </c>
      <c r="F179" s="19">
        <f t="shared" si="85"/>
        <v>20663</v>
      </c>
      <c r="G179" s="20">
        <f t="shared" si="86"/>
        <v>0.5513956343064524</v>
      </c>
      <c r="H179" s="20"/>
      <c r="I179" s="7">
        <v>2538</v>
      </c>
      <c r="J179" s="7">
        <v>1888</v>
      </c>
      <c r="K179" s="20">
        <f t="shared" si="87"/>
        <v>0.7438928289992119</v>
      </c>
      <c r="L179" s="8">
        <v>2436</v>
      </c>
      <c r="M179" s="9">
        <v>1739</v>
      </c>
      <c r="N179" s="20">
        <f t="shared" si="88"/>
        <v>0.7138752052545156</v>
      </c>
      <c r="O179" s="8">
        <v>2358</v>
      </c>
      <c r="P179" s="9">
        <v>1543</v>
      </c>
      <c r="Q179" s="20">
        <f t="shared" si="89"/>
        <v>0.6543681085665819</v>
      </c>
      <c r="R179" s="13">
        <v>3283</v>
      </c>
      <c r="S179" s="9">
        <v>2071</v>
      </c>
      <c r="T179" s="20">
        <f t="shared" si="90"/>
        <v>0.6308254645141639</v>
      </c>
      <c r="U179" s="22"/>
      <c r="V179" s="8">
        <v>4910</v>
      </c>
      <c r="W179" s="9">
        <v>3321</v>
      </c>
      <c r="X179" s="20">
        <f t="shared" si="91"/>
        <v>0.6763747454175153</v>
      </c>
      <c r="Y179" s="8">
        <v>7913</v>
      </c>
      <c r="Z179" s="9">
        <v>4540</v>
      </c>
      <c r="AA179" s="20">
        <f t="shared" si="92"/>
        <v>0.5737394161506382</v>
      </c>
      <c r="AB179" s="8">
        <v>7966</v>
      </c>
      <c r="AC179" s="9">
        <v>3506</v>
      </c>
      <c r="AD179" s="20">
        <f t="shared" si="93"/>
        <v>0.4401205121767512</v>
      </c>
      <c r="AE179" s="22"/>
      <c r="AF179" s="8">
        <v>4603</v>
      </c>
      <c r="AG179" s="9">
        <v>1631</v>
      </c>
      <c r="AH179" s="20">
        <f t="shared" si="94"/>
        <v>0.35433412991527263</v>
      </c>
      <c r="AI179" s="8">
        <v>1467</v>
      </c>
      <c r="AJ179" s="9">
        <v>424</v>
      </c>
      <c r="AK179" s="20">
        <f t="shared" si="95"/>
        <v>0.289025221540559</v>
      </c>
      <c r="AL179" s="22"/>
      <c r="AM179" s="8">
        <f t="shared" si="96"/>
        <v>7332</v>
      </c>
      <c r="AN179" s="9">
        <f t="shared" si="97"/>
        <v>5170</v>
      </c>
      <c r="AO179" s="20">
        <f t="shared" si="98"/>
        <v>0.7051282051282052</v>
      </c>
      <c r="AP179" s="13">
        <f t="shared" si="99"/>
        <v>30142</v>
      </c>
      <c r="AQ179" s="13">
        <f t="shared" si="100"/>
        <v>15493</v>
      </c>
      <c r="AR179" s="20">
        <f t="shared" si="101"/>
        <v>0.5140003981155862</v>
      </c>
      <c r="AS179" s="13">
        <f t="shared" si="102"/>
        <v>8193</v>
      </c>
      <c r="AT179" s="13">
        <f t="shared" si="103"/>
        <v>5392</v>
      </c>
      <c r="AU179" s="20">
        <f t="shared" si="104"/>
        <v>0.6581227877456365</v>
      </c>
      <c r="AV179" s="8">
        <f t="shared" si="105"/>
        <v>16106</v>
      </c>
      <c r="AW179" s="9">
        <f t="shared" si="106"/>
        <v>9932</v>
      </c>
      <c r="AX179" s="20">
        <f t="shared" si="107"/>
        <v>0.6166645970445797</v>
      </c>
      <c r="AY179" s="8">
        <f t="shared" si="108"/>
        <v>14036</v>
      </c>
      <c r="AZ179" s="9">
        <f t="shared" si="109"/>
        <v>5561</v>
      </c>
      <c r="BA179" s="20">
        <f t="shared" si="110"/>
        <v>0.396195497292676</v>
      </c>
      <c r="BB179" s="47">
        <f t="shared" si="111"/>
        <v>4794</v>
      </c>
      <c r="BC179" s="47">
        <f t="shared" si="112"/>
        <v>3282</v>
      </c>
      <c r="BD179" s="20">
        <f t="shared" si="113"/>
        <v>0.6846057571964956</v>
      </c>
      <c r="BE179" s="47">
        <f t="shared" si="114"/>
        <v>26859</v>
      </c>
      <c r="BF179" s="47">
        <f t="shared" si="115"/>
        <v>13422</v>
      </c>
      <c r="BG179" s="20">
        <f t="shared" si="116"/>
        <v>0.4997207639897241</v>
      </c>
      <c r="BH179" s="19">
        <f t="shared" si="117"/>
        <v>10615</v>
      </c>
      <c r="BI179" s="19">
        <f t="shared" si="118"/>
        <v>7241</v>
      </c>
      <c r="BJ179" s="20">
        <f t="shared" si="119"/>
        <v>0.6821479039095619</v>
      </c>
      <c r="BK179" s="19">
        <f t="shared" si="120"/>
        <v>12823</v>
      </c>
      <c r="BL179" s="19">
        <f t="shared" si="121"/>
        <v>7861</v>
      </c>
      <c r="BM179" s="20">
        <f t="shared" si="122"/>
        <v>0.6130390704203384</v>
      </c>
      <c r="BN179" s="20">
        <f t="shared" si="82"/>
        <v>0.396195497292676</v>
      </c>
      <c r="BO179" s="20">
        <f t="shared" si="83"/>
        <v>0.5513956343064524</v>
      </c>
      <c r="BP179" s="16"/>
    </row>
    <row r="180" spans="2:68" ht="12">
      <c r="B180" s="27" t="s">
        <v>359</v>
      </c>
      <c r="C180" s="31">
        <v>23047</v>
      </c>
      <c r="D180" s="6" t="s">
        <v>196</v>
      </c>
      <c r="E180" s="19">
        <f t="shared" si="84"/>
        <v>14017</v>
      </c>
      <c r="F180" s="19">
        <f t="shared" si="85"/>
        <v>6267</v>
      </c>
      <c r="G180" s="20">
        <f t="shared" si="86"/>
        <v>0.4470999500606406</v>
      </c>
      <c r="H180" s="20"/>
      <c r="I180" s="7">
        <v>1137</v>
      </c>
      <c r="J180" s="7">
        <v>798</v>
      </c>
      <c r="K180" s="20">
        <f t="shared" si="87"/>
        <v>0.7018469656992085</v>
      </c>
      <c r="L180" s="8">
        <v>1174</v>
      </c>
      <c r="M180" s="9">
        <v>821</v>
      </c>
      <c r="N180" s="20">
        <f t="shared" si="88"/>
        <v>0.6993185689948893</v>
      </c>
      <c r="O180" s="8">
        <v>1130</v>
      </c>
      <c r="P180" s="9">
        <v>718</v>
      </c>
      <c r="Q180" s="20">
        <f t="shared" si="89"/>
        <v>0.6353982300884956</v>
      </c>
      <c r="R180" s="13">
        <v>1220</v>
      </c>
      <c r="S180" s="9">
        <v>625</v>
      </c>
      <c r="T180" s="20">
        <f t="shared" si="90"/>
        <v>0.5122950819672131</v>
      </c>
      <c r="U180" s="22"/>
      <c r="V180" s="8">
        <v>1743</v>
      </c>
      <c r="W180" s="9">
        <v>958</v>
      </c>
      <c r="X180" s="20">
        <f t="shared" si="91"/>
        <v>0.5496270797475616</v>
      </c>
      <c r="Y180" s="8">
        <v>2966</v>
      </c>
      <c r="Z180" s="9">
        <v>1453</v>
      </c>
      <c r="AA180" s="20">
        <f t="shared" si="92"/>
        <v>0.48988536749831424</v>
      </c>
      <c r="AB180" s="8">
        <v>2463</v>
      </c>
      <c r="AC180" s="9">
        <v>651</v>
      </c>
      <c r="AD180" s="20">
        <f t="shared" si="93"/>
        <v>0.26431181485992694</v>
      </c>
      <c r="AE180" s="22"/>
      <c r="AF180" s="8">
        <v>1451</v>
      </c>
      <c r="AG180" s="9">
        <v>199</v>
      </c>
      <c r="AH180" s="20">
        <f t="shared" si="94"/>
        <v>0.13714679531357685</v>
      </c>
      <c r="AI180" s="8">
        <v>733</v>
      </c>
      <c r="AJ180" s="9">
        <v>44</v>
      </c>
      <c r="AK180" s="20">
        <f t="shared" si="95"/>
        <v>0.06002728512960437</v>
      </c>
      <c r="AL180" s="22"/>
      <c r="AM180" s="8">
        <f t="shared" si="96"/>
        <v>3441</v>
      </c>
      <c r="AN180" s="9">
        <f t="shared" si="97"/>
        <v>2337</v>
      </c>
      <c r="AO180" s="20">
        <f t="shared" si="98"/>
        <v>0.6791630340017437</v>
      </c>
      <c r="AP180" s="13">
        <f t="shared" si="99"/>
        <v>10576</v>
      </c>
      <c r="AQ180" s="13">
        <f t="shared" si="100"/>
        <v>3930</v>
      </c>
      <c r="AR180" s="20">
        <f t="shared" si="101"/>
        <v>0.3715960665658094</v>
      </c>
      <c r="AS180" s="13">
        <f t="shared" si="102"/>
        <v>2963</v>
      </c>
      <c r="AT180" s="13">
        <f t="shared" si="103"/>
        <v>1583</v>
      </c>
      <c r="AU180" s="20">
        <f t="shared" si="104"/>
        <v>0.5342558218022275</v>
      </c>
      <c r="AV180" s="8">
        <f t="shared" si="105"/>
        <v>5929</v>
      </c>
      <c r="AW180" s="9">
        <f t="shared" si="106"/>
        <v>3036</v>
      </c>
      <c r="AX180" s="20">
        <f t="shared" si="107"/>
        <v>0.5120593692022264</v>
      </c>
      <c r="AY180" s="8">
        <f t="shared" si="108"/>
        <v>4647</v>
      </c>
      <c r="AZ180" s="9">
        <f t="shared" si="109"/>
        <v>894</v>
      </c>
      <c r="BA180" s="20">
        <f t="shared" si="110"/>
        <v>0.1923821820529374</v>
      </c>
      <c r="BB180" s="47">
        <f t="shared" si="111"/>
        <v>2304</v>
      </c>
      <c r="BC180" s="47">
        <f t="shared" si="112"/>
        <v>1539</v>
      </c>
      <c r="BD180" s="20">
        <f t="shared" si="113"/>
        <v>0.66796875</v>
      </c>
      <c r="BE180" s="47">
        <f t="shared" si="114"/>
        <v>9356</v>
      </c>
      <c r="BF180" s="47">
        <f t="shared" si="115"/>
        <v>3305</v>
      </c>
      <c r="BG180" s="20">
        <f t="shared" si="116"/>
        <v>0.35324925181701583</v>
      </c>
      <c r="BH180" s="19">
        <f t="shared" si="117"/>
        <v>4661</v>
      </c>
      <c r="BI180" s="19">
        <f t="shared" si="118"/>
        <v>2962</v>
      </c>
      <c r="BJ180" s="20">
        <f t="shared" si="119"/>
        <v>0.6354859472216262</v>
      </c>
      <c r="BK180" s="19">
        <f t="shared" si="120"/>
        <v>4709</v>
      </c>
      <c r="BL180" s="19">
        <f t="shared" si="121"/>
        <v>2411</v>
      </c>
      <c r="BM180" s="20">
        <f t="shared" si="122"/>
        <v>0.5119983011255044</v>
      </c>
      <c r="BN180" s="20">
        <f t="shared" si="82"/>
        <v>0.1923821820529374</v>
      </c>
      <c r="BO180" s="20">
        <f t="shared" si="83"/>
        <v>0.4470999500606406</v>
      </c>
      <c r="BP180" s="16"/>
    </row>
    <row r="181" spans="2:68" ht="12">
      <c r="B181" s="27" t="s">
        <v>361</v>
      </c>
      <c r="C181" s="31">
        <v>43010</v>
      </c>
      <c r="D181" s="6" t="s">
        <v>197</v>
      </c>
      <c r="E181" s="19">
        <f t="shared" si="84"/>
        <v>23325</v>
      </c>
      <c r="F181" s="19">
        <f t="shared" si="85"/>
        <v>2034</v>
      </c>
      <c r="G181" s="20">
        <f t="shared" si="86"/>
        <v>0.08720257234726689</v>
      </c>
      <c r="H181" s="20"/>
      <c r="I181" s="7">
        <v>1483</v>
      </c>
      <c r="J181" s="7">
        <v>204</v>
      </c>
      <c r="K181" s="20">
        <f t="shared" si="87"/>
        <v>0.1375590020229265</v>
      </c>
      <c r="L181" s="8">
        <v>1429</v>
      </c>
      <c r="M181" s="9">
        <v>186</v>
      </c>
      <c r="N181" s="20">
        <f t="shared" si="88"/>
        <v>0.13016095171448566</v>
      </c>
      <c r="O181" s="8">
        <v>1502</v>
      </c>
      <c r="P181" s="9">
        <v>172</v>
      </c>
      <c r="Q181" s="20">
        <f t="shared" si="89"/>
        <v>0.11451398135818908</v>
      </c>
      <c r="R181" s="13">
        <v>1903</v>
      </c>
      <c r="S181" s="9">
        <v>218</v>
      </c>
      <c r="T181" s="20">
        <f t="shared" si="90"/>
        <v>0.11455596426694692</v>
      </c>
      <c r="U181" s="22"/>
      <c r="V181" s="8">
        <v>2758</v>
      </c>
      <c r="W181" s="9">
        <v>348</v>
      </c>
      <c r="X181" s="20">
        <f t="shared" si="91"/>
        <v>0.126178390137781</v>
      </c>
      <c r="Y181" s="8">
        <v>4976</v>
      </c>
      <c r="Z181" s="9">
        <v>486</v>
      </c>
      <c r="AA181" s="20">
        <f t="shared" si="92"/>
        <v>0.09766881028938906</v>
      </c>
      <c r="AB181" s="8">
        <v>4698</v>
      </c>
      <c r="AC181" s="9">
        <v>258</v>
      </c>
      <c r="AD181" s="20">
        <f t="shared" si="93"/>
        <v>0.05491698595146871</v>
      </c>
      <c r="AE181" s="22"/>
      <c r="AF181" s="8">
        <v>3231</v>
      </c>
      <c r="AG181" s="9">
        <v>134</v>
      </c>
      <c r="AH181" s="20">
        <f t="shared" si="94"/>
        <v>0.04147322810275456</v>
      </c>
      <c r="AI181" s="8">
        <v>1345</v>
      </c>
      <c r="AJ181" s="9">
        <v>28</v>
      </c>
      <c r="AK181" s="20">
        <f t="shared" si="95"/>
        <v>0.020817843866171002</v>
      </c>
      <c r="AL181" s="22"/>
      <c r="AM181" s="8">
        <f t="shared" si="96"/>
        <v>4414</v>
      </c>
      <c r="AN181" s="9">
        <f t="shared" si="97"/>
        <v>562</v>
      </c>
      <c r="AO181" s="20">
        <f t="shared" si="98"/>
        <v>0.1273221567739012</v>
      </c>
      <c r="AP181" s="13">
        <f t="shared" si="99"/>
        <v>18911</v>
      </c>
      <c r="AQ181" s="13">
        <f t="shared" si="100"/>
        <v>1472</v>
      </c>
      <c r="AR181" s="20">
        <f t="shared" si="101"/>
        <v>0.07783829517212204</v>
      </c>
      <c r="AS181" s="13">
        <f t="shared" si="102"/>
        <v>4661</v>
      </c>
      <c r="AT181" s="13">
        <f t="shared" si="103"/>
        <v>566</v>
      </c>
      <c r="AU181" s="20">
        <f t="shared" si="104"/>
        <v>0.12143316884788671</v>
      </c>
      <c r="AV181" s="8">
        <f t="shared" si="105"/>
        <v>9637</v>
      </c>
      <c r="AW181" s="9">
        <f t="shared" si="106"/>
        <v>1052</v>
      </c>
      <c r="AX181" s="20">
        <f t="shared" si="107"/>
        <v>0.10916260246964823</v>
      </c>
      <c r="AY181" s="8">
        <f t="shared" si="108"/>
        <v>9274</v>
      </c>
      <c r="AZ181" s="9">
        <f t="shared" si="109"/>
        <v>420</v>
      </c>
      <c r="BA181" s="20">
        <f t="shared" si="110"/>
        <v>0.04528790166055639</v>
      </c>
      <c r="BB181" s="47">
        <f t="shared" si="111"/>
        <v>2931</v>
      </c>
      <c r="BC181" s="47">
        <f t="shared" si="112"/>
        <v>358</v>
      </c>
      <c r="BD181" s="20">
        <f t="shared" si="113"/>
        <v>0.1221426134425111</v>
      </c>
      <c r="BE181" s="47">
        <f t="shared" si="114"/>
        <v>17008</v>
      </c>
      <c r="BF181" s="47">
        <f t="shared" si="115"/>
        <v>1254</v>
      </c>
      <c r="BG181" s="20">
        <f t="shared" si="116"/>
        <v>0.07373000940733772</v>
      </c>
      <c r="BH181" s="19">
        <f t="shared" si="117"/>
        <v>6317</v>
      </c>
      <c r="BI181" s="19">
        <f t="shared" si="118"/>
        <v>780</v>
      </c>
      <c r="BJ181" s="20">
        <f t="shared" si="119"/>
        <v>0.12347633370270698</v>
      </c>
      <c r="BK181" s="19">
        <f t="shared" si="120"/>
        <v>7734</v>
      </c>
      <c r="BL181" s="19">
        <f t="shared" si="121"/>
        <v>834</v>
      </c>
      <c r="BM181" s="20">
        <f t="shared" si="122"/>
        <v>0.1078355314197052</v>
      </c>
      <c r="BN181" s="20">
        <f t="shared" si="82"/>
        <v>0.04528790166055639</v>
      </c>
      <c r="BO181" s="20">
        <f t="shared" si="83"/>
        <v>0.08720257234726689</v>
      </c>
      <c r="BP181" s="16"/>
    </row>
    <row r="182" spans="2:68" ht="12">
      <c r="B182" s="27" t="s">
        <v>358</v>
      </c>
      <c r="C182" s="31">
        <v>11057</v>
      </c>
      <c r="D182" s="6" t="s">
        <v>198</v>
      </c>
      <c r="E182" s="19">
        <f t="shared" si="84"/>
        <v>14975</v>
      </c>
      <c r="F182" s="19">
        <f t="shared" si="85"/>
        <v>1545</v>
      </c>
      <c r="G182" s="20">
        <f t="shared" si="86"/>
        <v>0.1031719532554257</v>
      </c>
      <c r="H182" s="20"/>
      <c r="I182" s="7">
        <v>910</v>
      </c>
      <c r="J182" s="7">
        <v>164</v>
      </c>
      <c r="K182" s="20">
        <f t="shared" si="87"/>
        <v>0.18021978021978022</v>
      </c>
      <c r="L182" s="8">
        <v>1006</v>
      </c>
      <c r="M182" s="9">
        <v>160</v>
      </c>
      <c r="N182" s="20">
        <f t="shared" si="88"/>
        <v>0.15904572564612326</v>
      </c>
      <c r="O182" s="8">
        <v>1051</v>
      </c>
      <c r="P182" s="9">
        <v>169</v>
      </c>
      <c r="Q182" s="20">
        <f t="shared" si="89"/>
        <v>0.16079923882017128</v>
      </c>
      <c r="R182" s="13">
        <v>1414</v>
      </c>
      <c r="S182" s="9">
        <v>168</v>
      </c>
      <c r="T182" s="20">
        <f t="shared" si="90"/>
        <v>0.1188118811881188</v>
      </c>
      <c r="U182" s="22"/>
      <c r="V182" s="8">
        <v>1638</v>
      </c>
      <c r="W182" s="9">
        <v>233</v>
      </c>
      <c r="X182" s="20">
        <f t="shared" si="91"/>
        <v>0.14224664224664224</v>
      </c>
      <c r="Y182" s="8">
        <v>3112</v>
      </c>
      <c r="Z182" s="9">
        <v>332</v>
      </c>
      <c r="AA182" s="20">
        <f t="shared" si="92"/>
        <v>0.10668380462724936</v>
      </c>
      <c r="AB182" s="8">
        <v>3156</v>
      </c>
      <c r="AC182" s="9">
        <v>210</v>
      </c>
      <c r="AD182" s="20">
        <f t="shared" si="93"/>
        <v>0.06653992395437262</v>
      </c>
      <c r="AE182" s="22"/>
      <c r="AF182" s="8">
        <v>1866</v>
      </c>
      <c r="AG182" s="9">
        <v>85</v>
      </c>
      <c r="AH182" s="20">
        <f t="shared" si="94"/>
        <v>0.04555198285101822</v>
      </c>
      <c r="AI182" s="8">
        <v>822</v>
      </c>
      <c r="AJ182" s="9">
        <v>24</v>
      </c>
      <c r="AK182" s="20">
        <f t="shared" si="95"/>
        <v>0.029197080291970802</v>
      </c>
      <c r="AL182" s="22"/>
      <c r="AM182" s="8">
        <f t="shared" si="96"/>
        <v>2967</v>
      </c>
      <c r="AN182" s="9">
        <f t="shared" si="97"/>
        <v>493</v>
      </c>
      <c r="AO182" s="20">
        <f t="shared" si="98"/>
        <v>0.16616110549376475</v>
      </c>
      <c r="AP182" s="13">
        <f t="shared" si="99"/>
        <v>12008</v>
      </c>
      <c r="AQ182" s="13">
        <f t="shared" si="100"/>
        <v>1052</v>
      </c>
      <c r="AR182" s="20">
        <f t="shared" si="101"/>
        <v>0.08760826115922718</v>
      </c>
      <c r="AS182" s="13">
        <f t="shared" si="102"/>
        <v>3052</v>
      </c>
      <c r="AT182" s="13">
        <f t="shared" si="103"/>
        <v>401</v>
      </c>
      <c r="AU182" s="20">
        <f t="shared" si="104"/>
        <v>0.13138925294888598</v>
      </c>
      <c r="AV182" s="8">
        <f t="shared" si="105"/>
        <v>6164</v>
      </c>
      <c r="AW182" s="9">
        <f t="shared" si="106"/>
        <v>733</v>
      </c>
      <c r="AX182" s="20">
        <f t="shared" si="107"/>
        <v>0.11891628812459441</v>
      </c>
      <c r="AY182" s="8">
        <f t="shared" si="108"/>
        <v>5844</v>
      </c>
      <c r="AZ182" s="9">
        <f t="shared" si="109"/>
        <v>319</v>
      </c>
      <c r="BA182" s="20">
        <f t="shared" si="110"/>
        <v>0.05458590006844627</v>
      </c>
      <c r="BB182" s="47">
        <f t="shared" si="111"/>
        <v>2057</v>
      </c>
      <c r="BC182" s="47">
        <f t="shared" si="112"/>
        <v>329</v>
      </c>
      <c r="BD182" s="20">
        <f t="shared" si="113"/>
        <v>0.15994166261545942</v>
      </c>
      <c r="BE182" s="47">
        <f t="shared" si="114"/>
        <v>10594</v>
      </c>
      <c r="BF182" s="47">
        <f t="shared" si="115"/>
        <v>884</v>
      </c>
      <c r="BG182" s="20">
        <f t="shared" si="116"/>
        <v>0.08344345856144987</v>
      </c>
      <c r="BH182" s="19">
        <f t="shared" si="117"/>
        <v>4381</v>
      </c>
      <c r="BI182" s="19">
        <f t="shared" si="118"/>
        <v>661</v>
      </c>
      <c r="BJ182" s="20">
        <f t="shared" si="119"/>
        <v>0.15087879479570873</v>
      </c>
      <c r="BK182" s="19">
        <f t="shared" si="120"/>
        <v>4750</v>
      </c>
      <c r="BL182" s="19">
        <f t="shared" si="121"/>
        <v>565</v>
      </c>
      <c r="BM182" s="20">
        <f t="shared" si="122"/>
        <v>0.11894736842105263</v>
      </c>
      <c r="BN182" s="20">
        <f t="shared" si="82"/>
        <v>0.05458590006844627</v>
      </c>
      <c r="BO182" s="20">
        <f t="shared" si="83"/>
        <v>0.1031719532554257</v>
      </c>
      <c r="BP182" s="16"/>
    </row>
    <row r="183" spans="2:68" ht="12">
      <c r="B183" s="27" t="s">
        <v>358</v>
      </c>
      <c r="C183" s="31">
        <v>12025</v>
      </c>
      <c r="D183" s="6" t="s">
        <v>199</v>
      </c>
      <c r="E183" s="19">
        <f t="shared" si="84"/>
        <v>82863</v>
      </c>
      <c r="F183" s="19">
        <f t="shared" si="85"/>
        <v>24322</v>
      </c>
      <c r="G183" s="20">
        <f t="shared" si="86"/>
        <v>0.29352063043819315</v>
      </c>
      <c r="H183" s="20"/>
      <c r="I183" s="7">
        <v>6907</v>
      </c>
      <c r="J183" s="7">
        <v>3611</v>
      </c>
      <c r="K183" s="20">
        <f t="shared" si="87"/>
        <v>0.522802953525409</v>
      </c>
      <c r="L183" s="8">
        <v>5610</v>
      </c>
      <c r="M183" s="9">
        <v>2924</v>
      </c>
      <c r="N183" s="20">
        <f t="shared" si="88"/>
        <v>0.5212121212121212</v>
      </c>
      <c r="O183" s="8">
        <v>5420</v>
      </c>
      <c r="P183" s="9">
        <v>2384</v>
      </c>
      <c r="Q183" s="20">
        <f t="shared" si="89"/>
        <v>0.4398523985239852</v>
      </c>
      <c r="R183" s="13">
        <v>6923</v>
      </c>
      <c r="S183" s="9">
        <v>2709</v>
      </c>
      <c r="T183" s="20">
        <f t="shared" si="90"/>
        <v>0.391304347826087</v>
      </c>
      <c r="U183" s="22"/>
      <c r="V183" s="8">
        <v>12199</v>
      </c>
      <c r="W183" s="9">
        <v>4375</v>
      </c>
      <c r="X183" s="20">
        <f t="shared" si="91"/>
        <v>0.3586359537667022</v>
      </c>
      <c r="Y183" s="8">
        <v>16645</v>
      </c>
      <c r="Z183" s="9">
        <v>5017</v>
      </c>
      <c r="AA183" s="20">
        <f t="shared" si="92"/>
        <v>0.3014118353860018</v>
      </c>
      <c r="AB183" s="8">
        <v>14924</v>
      </c>
      <c r="AC183" s="9">
        <v>2363</v>
      </c>
      <c r="AD183" s="20">
        <f t="shared" si="93"/>
        <v>0.15833556687215225</v>
      </c>
      <c r="AE183" s="22"/>
      <c r="AF183" s="8">
        <v>9619</v>
      </c>
      <c r="AG183" s="9">
        <v>782</v>
      </c>
      <c r="AH183" s="20">
        <f t="shared" si="94"/>
        <v>0.08129743216550576</v>
      </c>
      <c r="AI183" s="8">
        <v>4616</v>
      </c>
      <c r="AJ183" s="9">
        <v>157</v>
      </c>
      <c r="AK183" s="20">
        <f t="shared" si="95"/>
        <v>0.03401213171577123</v>
      </c>
      <c r="AL183" s="22"/>
      <c r="AM183" s="8">
        <f t="shared" si="96"/>
        <v>17937</v>
      </c>
      <c r="AN183" s="9">
        <f t="shared" si="97"/>
        <v>8919</v>
      </c>
      <c r="AO183" s="20">
        <f t="shared" si="98"/>
        <v>0.49724034119417965</v>
      </c>
      <c r="AP183" s="13">
        <f t="shared" si="99"/>
        <v>64926</v>
      </c>
      <c r="AQ183" s="13">
        <f t="shared" si="100"/>
        <v>15403</v>
      </c>
      <c r="AR183" s="20">
        <f t="shared" si="101"/>
        <v>0.23723931860887779</v>
      </c>
      <c r="AS183" s="13">
        <f t="shared" si="102"/>
        <v>19122</v>
      </c>
      <c r="AT183" s="13">
        <f t="shared" si="103"/>
        <v>7084</v>
      </c>
      <c r="AU183" s="20">
        <f t="shared" si="104"/>
        <v>0.37046334065474323</v>
      </c>
      <c r="AV183" s="8">
        <f t="shared" si="105"/>
        <v>35767</v>
      </c>
      <c r="AW183" s="9">
        <f t="shared" si="106"/>
        <v>12101</v>
      </c>
      <c r="AX183" s="20">
        <f t="shared" si="107"/>
        <v>0.3383286269466268</v>
      </c>
      <c r="AY183" s="8">
        <f t="shared" si="108"/>
        <v>29159</v>
      </c>
      <c r="AZ183" s="9">
        <f t="shared" si="109"/>
        <v>3302</v>
      </c>
      <c r="BA183" s="20">
        <f t="shared" si="110"/>
        <v>0.11324119482835489</v>
      </c>
      <c r="BB183" s="47">
        <f t="shared" si="111"/>
        <v>11030</v>
      </c>
      <c r="BC183" s="47">
        <f t="shared" si="112"/>
        <v>5308</v>
      </c>
      <c r="BD183" s="20">
        <f t="shared" si="113"/>
        <v>0.4812330009066183</v>
      </c>
      <c r="BE183" s="47">
        <f t="shared" si="114"/>
        <v>58003</v>
      </c>
      <c r="BF183" s="47">
        <f t="shared" si="115"/>
        <v>12694</v>
      </c>
      <c r="BG183" s="20">
        <f t="shared" si="116"/>
        <v>0.21885074909918453</v>
      </c>
      <c r="BH183" s="19">
        <f t="shared" si="117"/>
        <v>24860</v>
      </c>
      <c r="BI183" s="19">
        <f t="shared" si="118"/>
        <v>11628</v>
      </c>
      <c r="BJ183" s="20">
        <f t="shared" si="119"/>
        <v>0.467739340305712</v>
      </c>
      <c r="BK183" s="19">
        <f t="shared" si="120"/>
        <v>28844</v>
      </c>
      <c r="BL183" s="19">
        <f t="shared" si="121"/>
        <v>9392</v>
      </c>
      <c r="BM183" s="20">
        <f t="shared" si="122"/>
        <v>0.3256136458188878</v>
      </c>
      <c r="BN183" s="20">
        <f t="shared" si="82"/>
        <v>0.11324119482835489</v>
      </c>
      <c r="BO183" s="20">
        <f t="shared" si="83"/>
        <v>0.29352063043819315</v>
      </c>
      <c r="BP183" s="16"/>
    </row>
    <row r="184" spans="2:68" ht="12">
      <c r="B184" s="27" t="s">
        <v>358</v>
      </c>
      <c r="C184" s="31">
        <v>13021</v>
      </c>
      <c r="D184" s="6" t="s">
        <v>200</v>
      </c>
      <c r="E184" s="19">
        <f t="shared" si="84"/>
        <v>9973</v>
      </c>
      <c r="F184" s="19">
        <f t="shared" si="85"/>
        <v>698</v>
      </c>
      <c r="G184" s="20">
        <f t="shared" si="86"/>
        <v>0.0699889702195929</v>
      </c>
      <c r="H184" s="20"/>
      <c r="I184" s="7">
        <v>644</v>
      </c>
      <c r="J184" s="7">
        <v>93</v>
      </c>
      <c r="K184" s="20">
        <f t="shared" si="87"/>
        <v>0.14440993788819875</v>
      </c>
      <c r="L184" s="8">
        <v>583</v>
      </c>
      <c r="M184" s="9">
        <v>88</v>
      </c>
      <c r="N184" s="20">
        <f t="shared" si="88"/>
        <v>0.1509433962264151</v>
      </c>
      <c r="O184" s="8">
        <v>557</v>
      </c>
      <c r="P184" s="9">
        <v>70</v>
      </c>
      <c r="Q184" s="20">
        <f t="shared" si="89"/>
        <v>0.12567324955116696</v>
      </c>
      <c r="R184" s="13">
        <v>719</v>
      </c>
      <c r="S184" s="9">
        <v>61</v>
      </c>
      <c r="T184" s="20">
        <f t="shared" si="90"/>
        <v>0.08484005563282336</v>
      </c>
      <c r="U184" s="22"/>
      <c r="V184" s="8">
        <v>1278</v>
      </c>
      <c r="W184" s="9">
        <v>121</v>
      </c>
      <c r="X184" s="20">
        <f t="shared" si="91"/>
        <v>0.09467918622848201</v>
      </c>
      <c r="Y184" s="8">
        <v>2145</v>
      </c>
      <c r="Z184" s="9">
        <v>162</v>
      </c>
      <c r="AA184" s="20">
        <f t="shared" si="92"/>
        <v>0.07552447552447553</v>
      </c>
      <c r="AB184" s="8">
        <v>2237</v>
      </c>
      <c r="AC184" s="9">
        <v>74</v>
      </c>
      <c r="AD184" s="20">
        <f t="shared" si="93"/>
        <v>0.033080017881090745</v>
      </c>
      <c r="AE184" s="22"/>
      <c r="AF184" s="8">
        <v>1315</v>
      </c>
      <c r="AG184" s="9">
        <v>25</v>
      </c>
      <c r="AH184" s="20">
        <f t="shared" si="94"/>
        <v>0.019011406844106463</v>
      </c>
      <c r="AI184" s="8">
        <v>495</v>
      </c>
      <c r="AJ184" s="9">
        <v>4</v>
      </c>
      <c r="AK184" s="20">
        <f t="shared" si="95"/>
        <v>0.00808080808080808</v>
      </c>
      <c r="AL184" s="22"/>
      <c r="AM184" s="8">
        <f t="shared" si="96"/>
        <v>1784</v>
      </c>
      <c r="AN184" s="9">
        <f t="shared" si="97"/>
        <v>251</v>
      </c>
      <c r="AO184" s="20">
        <f t="shared" si="98"/>
        <v>0.14069506726457398</v>
      </c>
      <c r="AP184" s="13">
        <f t="shared" si="99"/>
        <v>8189</v>
      </c>
      <c r="AQ184" s="13">
        <f t="shared" si="100"/>
        <v>447</v>
      </c>
      <c r="AR184" s="20">
        <f t="shared" si="101"/>
        <v>0.054585419465136155</v>
      </c>
      <c r="AS184" s="13">
        <f t="shared" si="102"/>
        <v>1997</v>
      </c>
      <c r="AT184" s="13">
        <f t="shared" si="103"/>
        <v>182</v>
      </c>
      <c r="AU184" s="20">
        <f t="shared" si="104"/>
        <v>0.09113670505758638</v>
      </c>
      <c r="AV184" s="8">
        <f t="shared" si="105"/>
        <v>4142</v>
      </c>
      <c r="AW184" s="9">
        <f t="shared" si="106"/>
        <v>344</v>
      </c>
      <c r="AX184" s="20">
        <f t="shared" si="107"/>
        <v>0.08305166586190246</v>
      </c>
      <c r="AY184" s="8">
        <f t="shared" si="108"/>
        <v>4047</v>
      </c>
      <c r="AZ184" s="9">
        <f t="shared" si="109"/>
        <v>103</v>
      </c>
      <c r="BA184" s="20">
        <f t="shared" si="110"/>
        <v>0.02545095132196689</v>
      </c>
      <c r="BB184" s="47">
        <f t="shared" si="111"/>
        <v>1140</v>
      </c>
      <c r="BC184" s="47">
        <f t="shared" si="112"/>
        <v>158</v>
      </c>
      <c r="BD184" s="20">
        <f t="shared" si="113"/>
        <v>0.13859649122807016</v>
      </c>
      <c r="BE184" s="47">
        <f t="shared" si="114"/>
        <v>7470</v>
      </c>
      <c r="BF184" s="47">
        <f t="shared" si="115"/>
        <v>386</v>
      </c>
      <c r="BG184" s="20">
        <f t="shared" si="116"/>
        <v>0.05167336010709505</v>
      </c>
      <c r="BH184" s="19">
        <f t="shared" si="117"/>
        <v>2503</v>
      </c>
      <c r="BI184" s="19">
        <f t="shared" si="118"/>
        <v>312</v>
      </c>
      <c r="BJ184" s="20">
        <f t="shared" si="119"/>
        <v>0.12465041949660408</v>
      </c>
      <c r="BK184" s="19">
        <f t="shared" si="120"/>
        <v>3423</v>
      </c>
      <c r="BL184" s="19">
        <f t="shared" si="121"/>
        <v>283</v>
      </c>
      <c r="BM184" s="20">
        <f t="shared" si="122"/>
        <v>0.08267601519135262</v>
      </c>
      <c r="BN184" s="20">
        <f t="shared" si="82"/>
        <v>0.02545095132196689</v>
      </c>
      <c r="BO184" s="20">
        <f t="shared" si="83"/>
        <v>0.0699889702195929</v>
      </c>
      <c r="BP184" s="16"/>
    </row>
    <row r="185" spans="2:68" ht="12">
      <c r="B185" s="27" t="s">
        <v>362</v>
      </c>
      <c r="C185" s="31">
        <v>72040</v>
      </c>
      <c r="D185" s="6" t="s">
        <v>201</v>
      </c>
      <c r="E185" s="19">
        <f t="shared" si="84"/>
        <v>13103</v>
      </c>
      <c r="F185" s="19">
        <f t="shared" si="85"/>
        <v>1624</v>
      </c>
      <c r="G185" s="20">
        <f t="shared" si="86"/>
        <v>0.1239410821949172</v>
      </c>
      <c r="H185" s="20"/>
      <c r="I185" s="7">
        <v>876</v>
      </c>
      <c r="J185" s="7">
        <v>195</v>
      </c>
      <c r="K185" s="20">
        <f t="shared" si="87"/>
        <v>0.2226027397260274</v>
      </c>
      <c r="L185" s="8">
        <v>809</v>
      </c>
      <c r="M185" s="9">
        <v>182</v>
      </c>
      <c r="N185" s="20">
        <f t="shared" si="88"/>
        <v>0.2249690976514215</v>
      </c>
      <c r="O185" s="8">
        <v>865</v>
      </c>
      <c r="P185" s="9">
        <v>165</v>
      </c>
      <c r="Q185" s="20">
        <f t="shared" si="89"/>
        <v>0.1907514450867052</v>
      </c>
      <c r="R185" s="13">
        <v>1135</v>
      </c>
      <c r="S185" s="9">
        <v>173</v>
      </c>
      <c r="T185" s="20">
        <f t="shared" si="90"/>
        <v>0.1524229074889868</v>
      </c>
      <c r="U185" s="22"/>
      <c r="V185" s="8">
        <v>1690</v>
      </c>
      <c r="W185" s="9">
        <v>248</v>
      </c>
      <c r="X185" s="20">
        <f t="shared" si="91"/>
        <v>0.1467455621301775</v>
      </c>
      <c r="Y185" s="8">
        <v>2754</v>
      </c>
      <c r="Z185" s="9">
        <v>354</v>
      </c>
      <c r="AA185" s="20">
        <f t="shared" si="92"/>
        <v>0.12854030501089325</v>
      </c>
      <c r="AB185" s="8">
        <v>2853</v>
      </c>
      <c r="AC185" s="9">
        <v>211</v>
      </c>
      <c r="AD185" s="20">
        <f t="shared" si="93"/>
        <v>0.07395723799509288</v>
      </c>
      <c r="AE185" s="22"/>
      <c r="AF185" s="8">
        <v>1618</v>
      </c>
      <c r="AG185" s="9">
        <v>80</v>
      </c>
      <c r="AH185" s="20">
        <f t="shared" si="94"/>
        <v>0.049443757725587144</v>
      </c>
      <c r="AI185" s="8">
        <v>503</v>
      </c>
      <c r="AJ185" s="9">
        <v>16</v>
      </c>
      <c r="AK185" s="20">
        <f t="shared" si="95"/>
        <v>0.03180914512922465</v>
      </c>
      <c r="AL185" s="22"/>
      <c r="AM185" s="8">
        <f t="shared" si="96"/>
        <v>2550</v>
      </c>
      <c r="AN185" s="9">
        <f t="shared" si="97"/>
        <v>542</v>
      </c>
      <c r="AO185" s="20">
        <f t="shared" si="98"/>
        <v>0.21254901960784314</v>
      </c>
      <c r="AP185" s="13">
        <f t="shared" si="99"/>
        <v>10553</v>
      </c>
      <c r="AQ185" s="13">
        <f t="shared" si="100"/>
        <v>1082</v>
      </c>
      <c r="AR185" s="20">
        <f t="shared" si="101"/>
        <v>0.10253008623140339</v>
      </c>
      <c r="AS185" s="13">
        <f t="shared" si="102"/>
        <v>2825</v>
      </c>
      <c r="AT185" s="13">
        <f t="shared" si="103"/>
        <v>421</v>
      </c>
      <c r="AU185" s="20">
        <f t="shared" si="104"/>
        <v>0.14902654867256637</v>
      </c>
      <c r="AV185" s="8">
        <f t="shared" si="105"/>
        <v>5579</v>
      </c>
      <c r="AW185" s="9">
        <f t="shared" si="106"/>
        <v>775</v>
      </c>
      <c r="AX185" s="20">
        <f t="shared" si="107"/>
        <v>0.138913783832228</v>
      </c>
      <c r="AY185" s="8">
        <f t="shared" si="108"/>
        <v>4974</v>
      </c>
      <c r="AZ185" s="9">
        <f t="shared" si="109"/>
        <v>307</v>
      </c>
      <c r="BA185" s="20">
        <f t="shared" si="110"/>
        <v>0.06172094893445919</v>
      </c>
      <c r="BB185" s="47">
        <f t="shared" si="111"/>
        <v>1674</v>
      </c>
      <c r="BC185" s="47">
        <f t="shared" si="112"/>
        <v>347</v>
      </c>
      <c r="BD185" s="20">
        <f t="shared" si="113"/>
        <v>0.2072879330943847</v>
      </c>
      <c r="BE185" s="47">
        <f t="shared" si="114"/>
        <v>9418</v>
      </c>
      <c r="BF185" s="47">
        <f t="shared" si="115"/>
        <v>909</v>
      </c>
      <c r="BG185" s="20">
        <f t="shared" si="116"/>
        <v>0.0965173072839244</v>
      </c>
      <c r="BH185" s="19">
        <f t="shared" si="117"/>
        <v>3685</v>
      </c>
      <c r="BI185" s="19">
        <f t="shared" si="118"/>
        <v>715</v>
      </c>
      <c r="BJ185" s="20">
        <f t="shared" si="119"/>
        <v>0.19402985074626866</v>
      </c>
      <c r="BK185" s="19">
        <f t="shared" si="120"/>
        <v>4444</v>
      </c>
      <c r="BL185" s="19">
        <f t="shared" si="121"/>
        <v>602</v>
      </c>
      <c r="BM185" s="20">
        <f t="shared" si="122"/>
        <v>0.13546354635463545</v>
      </c>
      <c r="BN185" s="20">
        <f t="shared" si="82"/>
        <v>0.06172094893445919</v>
      </c>
      <c r="BO185" s="20">
        <f t="shared" si="83"/>
        <v>0.1239410821949172</v>
      </c>
      <c r="BP185" s="16"/>
    </row>
    <row r="186" spans="2:68" ht="12">
      <c r="B186" s="27" t="s">
        <v>359</v>
      </c>
      <c r="C186" s="31">
        <v>23050</v>
      </c>
      <c r="D186" s="6" t="s">
        <v>202</v>
      </c>
      <c r="E186" s="19">
        <f t="shared" si="84"/>
        <v>18426</v>
      </c>
      <c r="F186" s="19">
        <f t="shared" si="85"/>
        <v>3256</v>
      </c>
      <c r="G186" s="20">
        <f t="shared" si="86"/>
        <v>0.17670682730923695</v>
      </c>
      <c r="H186" s="20"/>
      <c r="I186" s="7">
        <v>1033</v>
      </c>
      <c r="J186" s="7">
        <v>401</v>
      </c>
      <c r="K186" s="20">
        <f t="shared" si="87"/>
        <v>0.38818973862536305</v>
      </c>
      <c r="L186" s="8">
        <v>1209</v>
      </c>
      <c r="M186" s="9">
        <v>399</v>
      </c>
      <c r="N186" s="20">
        <f t="shared" si="88"/>
        <v>0.33002481389578164</v>
      </c>
      <c r="O186" s="8">
        <v>1371</v>
      </c>
      <c r="P186" s="9">
        <v>375</v>
      </c>
      <c r="Q186" s="20">
        <f t="shared" si="89"/>
        <v>0.2735229759299781</v>
      </c>
      <c r="R186" s="13">
        <v>1697</v>
      </c>
      <c r="S186" s="9">
        <v>360</v>
      </c>
      <c r="T186" s="20">
        <f t="shared" si="90"/>
        <v>0.2121390689451974</v>
      </c>
      <c r="U186" s="22"/>
      <c r="V186" s="8">
        <v>1770</v>
      </c>
      <c r="W186" s="9">
        <v>455</v>
      </c>
      <c r="X186" s="20">
        <f t="shared" si="91"/>
        <v>0.2570621468926554</v>
      </c>
      <c r="Y186" s="8">
        <v>3766</v>
      </c>
      <c r="Z186" s="9">
        <v>717</v>
      </c>
      <c r="AA186" s="20">
        <f t="shared" si="92"/>
        <v>0.19038767923526287</v>
      </c>
      <c r="AB186" s="8">
        <v>4326</v>
      </c>
      <c r="AC186" s="9">
        <v>414</v>
      </c>
      <c r="AD186" s="20">
        <f t="shared" si="93"/>
        <v>0.0957004160887656</v>
      </c>
      <c r="AE186" s="22"/>
      <c r="AF186" s="8">
        <v>2289</v>
      </c>
      <c r="AG186" s="9">
        <v>114</v>
      </c>
      <c r="AH186" s="20">
        <f t="shared" si="94"/>
        <v>0.04980340760157274</v>
      </c>
      <c r="AI186" s="8">
        <v>965</v>
      </c>
      <c r="AJ186" s="9">
        <v>21</v>
      </c>
      <c r="AK186" s="20">
        <f t="shared" si="95"/>
        <v>0.021761658031088083</v>
      </c>
      <c r="AL186" s="22"/>
      <c r="AM186" s="8">
        <f t="shared" si="96"/>
        <v>3613</v>
      </c>
      <c r="AN186" s="9">
        <f t="shared" si="97"/>
        <v>1175</v>
      </c>
      <c r="AO186" s="20">
        <f t="shared" si="98"/>
        <v>0.3252145031829505</v>
      </c>
      <c r="AP186" s="13">
        <f t="shared" si="99"/>
        <v>14813</v>
      </c>
      <c r="AQ186" s="13">
        <f t="shared" si="100"/>
        <v>2081</v>
      </c>
      <c r="AR186" s="20">
        <f t="shared" si="101"/>
        <v>0.14048470937689866</v>
      </c>
      <c r="AS186" s="13">
        <f t="shared" si="102"/>
        <v>3467</v>
      </c>
      <c r="AT186" s="13">
        <f t="shared" si="103"/>
        <v>815</v>
      </c>
      <c r="AU186" s="20">
        <f t="shared" si="104"/>
        <v>0.2350735506201327</v>
      </c>
      <c r="AV186" s="8">
        <f t="shared" si="105"/>
        <v>7233</v>
      </c>
      <c r="AW186" s="9">
        <f t="shared" si="106"/>
        <v>1532</v>
      </c>
      <c r="AX186" s="20">
        <f t="shared" si="107"/>
        <v>0.2118069957140882</v>
      </c>
      <c r="AY186" s="8">
        <f t="shared" si="108"/>
        <v>7580</v>
      </c>
      <c r="AZ186" s="9">
        <f t="shared" si="109"/>
        <v>549</v>
      </c>
      <c r="BA186" s="20">
        <f t="shared" si="110"/>
        <v>0.07242744063324538</v>
      </c>
      <c r="BB186" s="47">
        <f t="shared" si="111"/>
        <v>2580</v>
      </c>
      <c r="BC186" s="47">
        <f t="shared" si="112"/>
        <v>774</v>
      </c>
      <c r="BD186" s="20">
        <f t="shared" si="113"/>
        <v>0.3</v>
      </c>
      <c r="BE186" s="47">
        <f t="shared" si="114"/>
        <v>13116</v>
      </c>
      <c r="BF186" s="47">
        <f t="shared" si="115"/>
        <v>1721</v>
      </c>
      <c r="BG186" s="20">
        <f t="shared" si="116"/>
        <v>0.13121378469045442</v>
      </c>
      <c r="BH186" s="19">
        <f t="shared" si="117"/>
        <v>5310</v>
      </c>
      <c r="BI186" s="19">
        <f t="shared" si="118"/>
        <v>1535</v>
      </c>
      <c r="BJ186" s="20">
        <f t="shared" si="119"/>
        <v>0.2890772128060264</v>
      </c>
      <c r="BK186" s="19">
        <f t="shared" si="120"/>
        <v>5536</v>
      </c>
      <c r="BL186" s="19">
        <f t="shared" si="121"/>
        <v>1172</v>
      </c>
      <c r="BM186" s="20">
        <f t="shared" si="122"/>
        <v>0.21170520231213874</v>
      </c>
      <c r="BN186" s="20">
        <f t="shared" si="82"/>
        <v>0.07242744063324538</v>
      </c>
      <c r="BO186" s="20">
        <f t="shared" si="83"/>
        <v>0.17670682730923695</v>
      </c>
      <c r="BP186" s="16"/>
    </row>
    <row r="187" spans="2:68" ht="12">
      <c r="B187" s="27" t="s">
        <v>361</v>
      </c>
      <c r="C187" s="31">
        <v>44040</v>
      </c>
      <c r="D187" s="6" t="s">
        <v>203</v>
      </c>
      <c r="E187" s="19">
        <f t="shared" si="84"/>
        <v>11033</v>
      </c>
      <c r="F187" s="19">
        <f t="shared" si="85"/>
        <v>998</v>
      </c>
      <c r="G187" s="20">
        <f t="shared" si="86"/>
        <v>0.09045590501223602</v>
      </c>
      <c r="H187" s="20"/>
      <c r="I187" s="7">
        <v>744</v>
      </c>
      <c r="J187" s="7">
        <v>135</v>
      </c>
      <c r="K187" s="20">
        <f t="shared" si="87"/>
        <v>0.1814516129032258</v>
      </c>
      <c r="L187" s="8">
        <v>733</v>
      </c>
      <c r="M187" s="9">
        <v>129</v>
      </c>
      <c r="N187" s="20">
        <f t="shared" si="88"/>
        <v>0.17598908594815826</v>
      </c>
      <c r="O187" s="8">
        <v>732</v>
      </c>
      <c r="P187" s="9">
        <v>95</v>
      </c>
      <c r="Q187" s="20">
        <f t="shared" si="89"/>
        <v>0.12978142076502733</v>
      </c>
      <c r="R187" s="13">
        <v>912</v>
      </c>
      <c r="S187" s="9">
        <v>104</v>
      </c>
      <c r="T187" s="20">
        <f t="shared" si="90"/>
        <v>0.11403508771929824</v>
      </c>
      <c r="U187" s="22"/>
      <c r="V187" s="8">
        <v>1288</v>
      </c>
      <c r="W187" s="9">
        <v>168</v>
      </c>
      <c r="X187" s="20">
        <f t="shared" si="91"/>
        <v>0.13043478260869565</v>
      </c>
      <c r="Y187" s="8">
        <v>2315</v>
      </c>
      <c r="Z187" s="9">
        <v>242</v>
      </c>
      <c r="AA187" s="20">
        <f t="shared" si="92"/>
        <v>0.10453563714902808</v>
      </c>
      <c r="AB187" s="8">
        <v>2214</v>
      </c>
      <c r="AC187" s="9">
        <v>85</v>
      </c>
      <c r="AD187" s="20">
        <f t="shared" si="93"/>
        <v>0.03839205058717254</v>
      </c>
      <c r="AE187" s="22"/>
      <c r="AF187" s="8">
        <v>1464</v>
      </c>
      <c r="AG187" s="9">
        <v>32</v>
      </c>
      <c r="AH187" s="20">
        <f t="shared" si="94"/>
        <v>0.02185792349726776</v>
      </c>
      <c r="AI187" s="8">
        <v>631</v>
      </c>
      <c r="AJ187" s="9">
        <v>8</v>
      </c>
      <c r="AK187" s="20">
        <f t="shared" si="95"/>
        <v>0.012678288431061807</v>
      </c>
      <c r="AL187" s="22"/>
      <c r="AM187" s="8">
        <f t="shared" si="96"/>
        <v>2209</v>
      </c>
      <c r="AN187" s="9">
        <f t="shared" si="97"/>
        <v>359</v>
      </c>
      <c r="AO187" s="20">
        <f t="shared" si="98"/>
        <v>0.1625169760072431</v>
      </c>
      <c r="AP187" s="13">
        <f t="shared" si="99"/>
        <v>8824</v>
      </c>
      <c r="AQ187" s="13">
        <f t="shared" si="100"/>
        <v>639</v>
      </c>
      <c r="AR187" s="20">
        <f t="shared" si="101"/>
        <v>0.07241613780598367</v>
      </c>
      <c r="AS187" s="13">
        <f t="shared" si="102"/>
        <v>2200</v>
      </c>
      <c r="AT187" s="13">
        <f t="shared" si="103"/>
        <v>272</v>
      </c>
      <c r="AU187" s="20">
        <f t="shared" si="104"/>
        <v>0.12363636363636364</v>
      </c>
      <c r="AV187" s="8">
        <f t="shared" si="105"/>
        <v>4515</v>
      </c>
      <c r="AW187" s="9">
        <f t="shared" si="106"/>
        <v>514</v>
      </c>
      <c r="AX187" s="20">
        <f t="shared" si="107"/>
        <v>0.11384274640088593</v>
      </c>
      <c r="AY187" s="8">
        <f t="shared" si="108"/>
        <v>4309</v>
      </c>
      <c r="AZ187" s="9">
        <f t="shared" si="109"/>
        <v>125</v>
      </c>
      <c r="BA187" s="20">
        <f t="shared" si="110"/>
        <v>0.029009050823857043</v>
      </c>
      <c r="BB187" s="47">
        <f t="shared" si="111"/>
        <v>1465</v>
      </c>
      <c r="BC187" s="47">
        <f t="shared" si="112"/>
        <v>224</v>
      </c>
      <c r="BD187" s="20">
        <f t="shared" si="113"/>
        <v>0.15290102389078497</v>
      </c>
      <c r="BE187" s="47">
        <f t="shared" si="114"/>
        <v>7912</v>
      </c>
      <c r="BF187" s="47">
        <f t="shared" si="115"/>
        <v>535</v>
      </c>
      <c r="BG187" s="20">
        <f t="shared" si="116"/>
        <v>0.06761880687563195</v>
      </c>
      <c r="BH187" s="19">
        <f t="shared" si="117"/>
        <v>3121</v>
      </c>
      <c r="BI187" s="19">
        <f t="shared" si="118"/>
        <v>463</v>
      </c>
      <c r="BJ187" s="20">
        <f t="shared" si="119"/>
        <v>0.14834988785645625</v>
      </c>
      <c r="BK187" s="19">
        <f t="shared" si="120"/>
        <v>3603</v>
      </c>
      <c r="BL187" s="19">
        <f t="shared" si="121"/>
        <v>410</v>
      </c>
      <c r="BM187" s="20">
        <f t="shared" si="122"/>
        <v>0.1137940605051346</v>
      </c>
      <c r="BN187" s="20">
        <f t="shared" si="82"/>
        <v>0.029009050823857043</v>
      </c>
      <c r="BO187" s="20">
        <f t="shared" si="83"/>
        <v>0.09045590501223602</v>
      </c>
      <c r="BP187" s="16"/>
    </row>
    <row r="188" spans="2:68" ht="12">
      <c r="B188" s="27" t="s">
        <v>360</v>
      </c>
      <c r="C188" s="31">
        <v>34027</v>
      </c>
      <c r="D188" s="6" t="s">
        <v>204</v>
      </c>
      <c r="E188" s="19">
        <f t="shared" si="84"/>
        <v>33100</v>
      </c>
      <c r="F188" s="19">
        <f t="shared" si="85"/>
        <v>6985</v>
      </c>
      <c r="G188" s="20">
        <f t="shared" si="86"/>
        <v>0.21102719033232628</v>
      </c>
      <c r="H188" s="20"/>
      <c r="I188" s="7">
        <v>2238</v>
      </c>
      <c r="J188" s="7">
        <v>858</v>
      </c>
      <c r="K188" s="20">
        <f t="shared" si="87"/>
        <v>0.38337801608579086</v>
      </c>
      <c r="L188" s="8">
        <v>2186</v>
      </c>
      <c r="M188" s="9">
        <v>798</v>
      </c>
      <c r="N188" s="20">
        <f t="shared" si="88"/>
        <v>0.3650503202195791</v>
      </c>
      <c r="O188" s="8">
        <v>2273</v>
      </c>
      <c r="P188" s="9">
        <v>646</v>
      </c>
      <c r="Q188" s="20">
        <f t="shared" si="89"/>
        <v>0.2842058952925649</v>
      </c>
      <c r="R188" s="13">
        <v>2771</v>
      </c>
      <c r="S188" s="9">
        <v>680</v>
      </c>
      <c r="T188" s="20">
        <f t="shared" si="90"/>
        <v>0.24539877300613497</v>
      </c>
      <c r="U188" s="22"/>
      <c r="V188" s="8">
        <v>3880</v>
      </c>
      <c r="W188" s="9">
        <v>1124</v>
      </c>
      <c r="X188" s="20">
        <f t="shared" si="91"/>
        <v>0.28969072164948456</v>
      </c>
      <c r="Y188" s="8">
        <v>6711</v>
      </c>
      <c r="Z188" s="9">
        <v>1489</v>
      </c>
      <c r="AA188" s="20">
        <f t="shared" si="92"/>
        <v>0.22187453434659515</v>
      </c>
      <c r="AB188" s="8">
        <v>6407</v>
      </c>
      <c r="AC188" s="9">
        <v>873</v>
      </c>
      <c r="AD188" s="20">
        <f t="shared" si="93"/>
        <v>0.13625721866708287</v>
      </c>
      <c r="AE188" s="22"/>
      <c r="AF188" s="8">
        <v>4568</v>
      </c>
      <c r="AG188" s="9">
        <v>416</v>
      </c>
      <c r="AH188" s="20">
        <f t="shared" si="94"/>
        <v>0.09106830122591944</v>
      </c>
      <c r="AI188" s="8">
        <v>2066</v>
      </c>
      <c r="AJ188" s="9">
        <v>101</v>
      </c>
      <c r="AK188" s="20">
        <f t="shared" si="95"/>
        <v>0.04888673765730881</v>
      </c>
      <c r="AL188" s="22"/>
      <c r="AM188" s="8">
        <f t="shared" si="96"/>
        <v>6697</v>
      </c>
      <c r="AN188" s="9">
        <f t="shared" si="97"/>
        <v>2302</v>
      </c>
      <c r="AO188" s="20">
        <f t="shared" si="98"/>
        <v>0.3437360011945647</v>
      </c>
      <c r="AP188" s="13">
        <f t="shared" si="99"/>
        <v>26403</v>
      </c>
      <c r="AQ188" s="13">
        <f t="shared" si="100"/>
        <v>4683</v>
      </c>
      <c r="AR188" s="20">
        <f t="shared" si="101"/>
        <v>0.17736620838541076</v>
      </c>
      <c r="AS188" s="13">
        <f t="shared" si="102"/>
        <v>6651</v>
      </c>
      <c r="AT188" s="13">
        <f t="shared" si="103"/>
        <v>1804</v>
      </c>
      <c r="AU188" s="20">
        <f t="shared" si="104"/>
        <v>0.2712374079085852</v>
      </c>
      <c r="AV188" s="8">
        <f t="shared" si="105"/>
        <v>13362</v>
      </c>
      <c r="AW188" s="9">
        <f t="shared" si="106"/>
        <v>3293</v>
      </c>
      <c r="AX188" s="20">
        <f t="shared" si="107"/>
        <v>0.24644514294267325</v>
      </c>
      <c r="AY188" s="8">
        <f t="shared" si="108"/>
        <v>13041</v>
      </c>
      <c r="AZ188" s="9">
        <f t="shared" si="109"/>
        <v>1390</v>
      </c>
      <c r="BA188" s="20">
        <f t="shared" si="110"/>
        <v>0.10658691818112108</v>
      </c>
      <c r="BB188" s="47">
        <f t="shared" si="111"/>
        <v>4459</v>
      </c>
      <c r="BC188" s="47">
        <f t="shared" si="112"/>
        <v>1444</v>
      </c>
      <c r="BD188" s="20">
        <f t="shared" si="113"/>
        <v>0.3238394258802422</v>
      </c>
      <c r="BE188" s="47">
        <f t="shared" si="114"/>
        <v>23632</v>
      </c>
      <c r="BF188" s="47">
        <f t="shared" si="115"/>
        <v>4003</v>
      </c>
      <c r="BG188" s="20">
        <f t="shared" si="116"/>
        <v>0.16938896411645227</v>
      </c>
      <c r="BH188" s="19">
        <f t="shared" si="117"/>
        <v>9468</v>
      </c>
      <c r="BI188" s="19">
        <f t="shared" si="118"/>
        <v>2982</v>
      </c>
      <c r="BJ188" s="20">
        <f t="shared" si="119"/>
        <v>0.3149556400506971</v>
      </c>
      <c r="BK188" s="19">
        <f t="shared" si="120"/>
        <v>10591</v>
      </c>
      <c r="BL188" s="19">
        <f t="shared" si="121"/>
        <v>2613</v>
      </c>
      <c r="BM188" s="20">
        <f t="shared" si="122"/>
        <v>0.24671891228401474</v>
      </c>
      <c r="BN188" s="20">
        <f t="shared" si="82"/>
        <v>0.10658691818112108</v>
      </c>
      <c r="BO188" s="20">
        <f t="shared" si="83"/>
        <v>0.21102719033232628</v>
      </c>
      <c r="BP188" s="16"/>
    </row>
    <row r="189" spans="2:68" ht="12">
      <c r="B189" s="27" t="s">
        <v>359</v>
      </c>
      <c r="C189" s="31">
        <v>23052</v>
      </c>
      <c r="D189" s="6" t="s">
        <v>205</v>
      </c>
      <c r="E189" s="19">
        <f t="shared" si="84"/>
        <v>15893</v>
      </c>
      <c r="F189" s="19">
        <f t="shared" si="85"/>
        <v>2045</v>
      </c>
      <c r="G189" s="20">
        <f t="shared" si="86"/>
        <v>0.12867300069212861</v>
      </c>
      <c r="H189" s="20"/>
      <c r="I189" s="7">
        <v>1021</v>
      </c>
      <c r="J189" s="7">
        <v>290</v>
      </c>
      <c r="K189" s="20">
        <f t="shared" si="87"/>
        <v>0.2840352595494613</v>
      </c>
      <c r="L189" s="8">
        <v>976</v>
      </c>
      <c r="M189" s="9">
        <v>259</v>
      </c>
      <c r="N189" s="20">
        <f t="shared" si="88"/>
        <v>0.26536885245901637</v>
      </c>
      <c r="O189" s="8">
        <v>1087</v>
      </c>
      <c r="P189" s="9">
        <v>220</v>
      </c>
      <c r="Q189" s="20">
        <f t="shared" si="89"/>
        <v>0.20239190432382706</v>
      </c>
      <c r="R189" s="13">
        <v>1403</v>
      </c>
      <c r="S189" s="9">
        <v>200</v>
      </c>
      <c r="T189" s="20">
        <f t="shared" si="90"/>
        <v>0.14255167498218105</v>
      </c>
      <c r="U189" s="22"/>
      <c r="V189" s="8">
        <v>1979</v>
      </c>
      <c r="W189" s="9">
        <v>386</v>
      </c>
      <c r="X189" s="20">
        <f t="shared" si="91"/>
        <v>0.19504800404244568</v>
      </c>
      <c r="Y189" s="8">
        <v>3423</v>
      </c>
      <c r="Z189" s="9">
        <v>461</v>
      </c>
      <c r="AA189" s="20">
        <f t="shared" si="92"/>
        <v>0.13467718375693835</v>
      </c>
      <c r="AB189" s="8">
        <v>3089</v>
      </c>
      <c r="AC189" s="9">
        <v>175</v>
      </c>
      <c r="AD189" s="20">
        <f t="shared" si="93"/>
        <v>0.05665263839430236</v>
      </c>
      <c r="AE189" s="22"/>
      <c r="AF189" s="8">
        <v>2097</v>
      </c>
      <c r="AG189" s="9">
        <v>46</v>
      </c>
      <c r="AH189" s="20">
        <f t="shared" si="94"/>
        <v>0.021936099189318072</v>
      </c>
      <c r="AI189" s="8">
        <v>818</v>
      </c>
      <c r="AJ189" s="9">
        <v>8</v>
      </c>
      <c r="AK189" s="20">
        <f t="shared" si="95"/>
        <v>0.009779951100244499</v>
      </c>
      <c r="AL189" s="22"/>
      <c r="AM189" s="8">
        <f t="shared" si="96"/>
        <v>3084</v>
      </c>
      <c r="AN189" s="9">
        <f t="shared" si="97"/>
        <v>769</v>
      </c>
      <c r="AO189" s="20">
        <f t="shared" si="98"/>
        <v>0.2493514915693904</v>
      </c>
      <c r="AP189" s="13">
        <f t="shared" si="99"/>
        <v>12809</v>
      </c>
      <c r="AQ189" s="13">
        <f t="shared" si="100"/>
        <v>1276</v>
      </c>
      <c r="AR189" s="20">
        <f t="shared" si="101"/>
        <v>0.09961745647591537</v>
      </c>
      <c r="AS189" s="13">
        <f t="shared" si="102"/>
        <v>3382</v>
      </c>
      <c r="AT189" s="13">
        <f t="shared" si="103"/>
        <v>586</v>
      </c>
      <c r="AU189" s="20">
        <f t="shared" si="104"/>
        <v>0.1732702542874039</v>
      </c>
      <c r="AV189" s="8">
        <f t="shared" si="105"/>
        <v>6805</v>
      </c>
      <c r="AW189" s="9">
        <f t="shared" si="106"/>
        <v>1047</v>
      </c>
      <c r="AX189" s="20">
        <f t="shared" si="107"/>
        <v>0.1538574577516532</v>
      </c>
      <c r="AY189" s="8">
        <f t="shared" si="108"/>
        <v>6004</v>
      </c>
      <c r="AZ189" s="9">
        <f t="shared" si="109"/>
        <v>229</v>
      </c>
      <c r="BA189" s="20">
        <f t="shared" si="110"/>
        <v>0.038141239173884074</v>
      </c>
      <c r="BB189" s="47">
        <f t="shared" si="111"/>
        <v>2063</v>
      </c>
      <c r="BC189" s="47">
        <f t="shared" si="112"/>
        <v>479</v>
      </c>
      <c r="BD189" s="20">
        <f t="shared" si="113"/>
        <v>0.23218613669413476</v>
      </c>
      <c r="BE189" s="47">
        <f t="shared" si="114"/>
        <v>11406</v>
      </c>
      <c r="BF189" s="47">
        <f t="shared" si="115"/>
        <v>1076</v>
      </c>
      <c r="BG189" s="20">
        <f t="shared" si="116"/>
        <v>0.09433631422058565</v>
      </c>
      <c r="BH189" s="19">
        <f t="shared" si="117"/>
        <v>4487</v>
      </c>
      <c r="BI189" s="19">
        <f t="shared" si="118"/>
        <v>969</v>
      </c>
      <c r="BJ189" s="20">
        <f t="shared" si="119"/>
        <v>0.2159572097169601</v>
      </c>
      <c r="BK189" s="19">
        <f t="shared" si="120"/>
        <v>5402</v>
      </c>
      <c r="BL189" s="19">
        <f t="shared" si="121"/>
        <v>847</v>
      </c>
      <c r="BM189" s="20">
        <f t="shared" si="122"/>
        <v>0.1567937800814513</v>
      </c>
      <c r="BN189" s="20">
        <f t="shared" si="82"/>
        <v>0.038141239173884074</v>
      </c>
      <c r="BO189" s="20">
        <f t="shared" si="83"/>
        <v>0.12867300069212861</v>
      </c>
      <c r="BP189" s="16"/>
    </row>
    <row r="190" spans="2:68" ht="12">
      <c r="B190" s="27" t="s">
        <v>361</v>
      </c>
      <c r="C190" s="31">
        <v>44043</v>
      </c>
      <c r="D190" s="6" t="s">
        <v>206</v>
      </c>
      <c r="E190" s="19">
        <f t="shared" si="84"/>
        <v>23632</v>
      </c>
      <c r="F190" s="19">
        <f t="shared" si="85"/>
        <v>1841</v>
      </c>
      <c r="G190" s="20">
        <f t="shared" si="86"/>
        <v>0.07790284360189574</v>
      </c>
      <c r="H190" s="20"/>
      <c r="I190" s="7">
        <v>1492</v>
      </c>
      <c r="J190" s="7">
        <v>199</v>
      </c>
      <c r="K190" s="20">
        <f t="shared" si="87"/>
        <v>0.1333780160857909</v>
      </c>
      <c r="L190" s="8">
        <v>1495</v>
      </c>
      <c r="M190" s="9">
        <v>201</v>
      </c>
      <c r="N190" s="20">
        <f t="shared" si="88"/>
        <v>0.13444816053511705</v>
      </c>
      <c r="O190" s="8">
        <v>1642</v>
      </c>
      <c r="P190" s="9">
        <v>180</v>
      </c>
      <c r="Q190" s="20">
        <f t="shared" si="89"/>
        <v>0.10962241169305725</v>
      </c>
      <c r="R190" s="13">
        <v>1960</v>
      </c>
      <c r="S190" s="9">
        <v>198</v>
      </c>
      <c r="T190" s="20">
        <f t="shared" si="90"/>
        <v>0.10102040816326531</v>
      </c>
      <c r="U190" s="22"/>
      <c r="V190" s="8">
        <v>2756</v>
      </c>
      <c r="W190" s="9">
        <v>386</v>
      </c>
      <c r="X190" s="20">
        <f t="shared" si="91"/>
        <v>0.14005805515239478</v>
      </c>
      <c r="Y190" s="8">
        <v>5224</v>
      </c>
      <c r="Z190" s="9">
        <v>450</v>
      </c>
      <c r="AA190" s="20">
        <f t="shared" si="92"/>
        <v>0.08614088820826953</v>
      </c>
      <c r="AB190" s="8">
        <v>4682</v>
      </c>
      <c r="AC190" s="9">
        <v>167</v>
      </c>
      <c r="AD190" s="20">
        <f t="shared" si="93"/>
        <v>0.035668517727466896</v>
      </c>
      <c r="AE190" s="22"/>
      <c r="AF190" s="8">
        <v>3167</v>
      </c>
      <c r="AG190" s="9">
        <v>53</v>
      </c>
      <c r="AH190" s="20">
        <f t="shared" si="94"/>
        <v>0.01673508051784023</v>
      </c>
      <c r="AI190" s="8">
        <v>1214</v>
      </c>
      <c r="AJ190" s="9">
        <v>7</v>
      </c>
      <c r="AK190" s="20">
        <f t="shared" si="95"/>
        <v>0.005766062602965404</v>
      </c>
      <c r="AL190" s="22"/>
      <c r="AM190" s="8">
        <f t="shared" si="96"/>
        <v>4629</v>
      </c>
      <c r="AN190" s="9">
        <f t="shared" si="97"/>
        <v>580</v>
      </c>
      <c r="AO190" s="20">
        <f t="shared" si="98"/>
        <v>0.12529704039749406</v>
      </c>
      <c r="AP190" s="13">
        <f t="shared" si="99"/>
        <v>19003</v>
      </c>
      <c r="AQ190" s="13">
        <f t="shared" si="100"/>
        <v>1261</v>
      </c>
      <c r="AR190" s="20">
        <f t="shared" si="101"/>
        <v>0.06635794348260801</v>
      </c>
      <c r="AS190" s="13">
        <f t="shared" si="102"/>
        <v>4716</v>
      </c>
      <c r="AT190" s="13">
        <f t="shared" si="103"/>
        <v>584</v>
      </c>
      <c r="AU190" s="20">
        <f t="shared" si="104"/>
        <v>0.12383375742154368</v>
      </c>
      <c r="AV190" s="8">
        <f t="shared" si="105"/>
        <v>9940</v>
      </c>
      <c r="AW190" s="9">
        <f t="shared" si="106"/>
        <v>1034</v>
      </c>
      <c r="AX190" s="20">
        <f t="shared" si="107"/>
        <v>0.1040241448692153</v>
      </c>
      <c r="AY190" s="8">
        <f t="shared" si="108"/>
        <v>9063</v>
      </c>
      <c r="AZ190" s="9">
        <f t="shared" si="109"/>
        <v>227</v>
      </c>
      <c r="BA190" s="20">
        <f t="shared" si="110"/>
        <v>0.025046893964470927</v>
      </c>
      <c r="BB190" s="47">
        <f t="shared" si="111"/>
        <v>3137</v>
      </c>
      <c r="BC190" s="47">
        <f t="shared" si="112"/>
        <v>381</v>
      </c>
      <c r="BD190" s="20">
        <f t="shared" si="113"/>
        <v>0.12145361810647115</v>
      </c>
      <c r="BE190" s="47">
        <f t="shared" si="114"/>
        <v>17043</v>
      </c>
      <c r="BF190" s="47">
        <f t="shared" si="115"/>
        <v>1063</v>
      </c>
      <c r="BG190" s="20">
        <f t="shared" si="116"/>
        <v>0.06237164818400516</v>
      </c>
      <c r="BH190" s="19">
        <f t="shared" si="117"/>
        <v>6589</v>
      </c>
      <c r="BI190" s="19">
        <f t="shared" si="118"/>
        <v>778</v>
      </c>
      <c r="BJ190" s="20">
        <f t="shared" si="119"/>
        <v>0.11807558051297617</v>
      </c>
      <c r="BK190" s="19">
        <f t="shared" si="120"/>
        <v>7980</v>
      </c>
      <c r="BL190" s="19">
        <f t="shared" si="121"/>
        <v>836</v>
      </c>
      <c r="BM190" s="20">
        <f t="shared" si="122"/>
        <v>0.10476190476190476</v>
      </c>
      <c r="BN190" s="20">
        <f t="shared" si="82"/>
        <v>0.025046893964470927</v>
      </c>
      <c r="BO190" s="20">
        <f t="shared" si="83"/>
        <v>0.07790284360189574</v>
      </c>
      <c r="BP190" s="16"/>
    </row>
    <row r="191" spans="2:68" ht="12">
      <c r="B191" s="27" t="s">
        <v>358</v>
      </c>
      <c r="C191" s="31">
        <v>13023</v>
      </c>
      <c r="D191" s="6" t="s">
        <v>207</v>
      </c>
      <c r="E191" s="19">
        <f t="shared" si="84"/>
        <v>8848</v>
      </c>
      <c r="F191" s="19">
        <f t="shared" si="85"/>
        <v>1459</v>
      </c>
      <c r="G191" s="20">
        <f t="shared" si="86"/>
        <v>0.16489602169981918</v>
      </c>
      <c r="H191" s="20"/>
      <c r="I191" s="7">
        <v>545</v>
      </c>
      <c r="J191" s="7">
        <v>104</v>
      </c>
      <c r="K191" s="20">
        <f t="shared" si="87"/>
        <v>0.1908256880733945</v>
      </c>
      <c r="L191" s="8">
        <v>561</v>
      </c>
      <c r="M191" s="9">
        <v>113</v>
      </c>
      <c r="N191" s="20">
        <f t="shared" si="88"/>
        <v>0.2014260249554367</v>
      </c>
      <c r="O191" s="8">
        <v>608</v>
      </c>
      <c r="P191" s="9">
        <v>135</v>
      </c>
      <c r="Q191" s="20">
        <f t="shared" si="89"/>
        <v>0.22203947368421054</v>
      </c>
      <c r="R191" s="13">
        <v>876</v>
      </c>
      <c r="S191" s="9">
        <v>177</v>
      </c>
      <c r="T191" s="20">
        <f t="shared" si="90"/>
        <v>0.20205479452054795</v>
      </c>
      <c r="U191" s="22"/>
      <c r="V191" s="8">
        <v>1153</v>
      </c>
      <c r="W191" s="9">
        <v>305</v>
      </c>
      <c r="X191" s="20">
        <f t="shared" si="91"/>
        <v>0.2645273200346921</v>
      </c>
      <c r="Y191" s="8">
        <v>1902</v>
      </c>
      <c r="Z191" s="9">
        <v>332</v>
      </c>
      <c r="AA191" s="20">
        <f t="shared" si="92"/>
        <v>0.17455310199789695</v>
      </c>
      <c r="AB191" s="8">
        <v>1978</v>
      </c>
      <c r="AC191" s="9">
        <v>192</v>
      </c>
      <c r="AD191" s="20">
        <f t="shared" si="93"/>
        <v>0.09706774519716886</v>
      </c>
      <c r="AE191" s="22"/>
      <c r="AF191" s="8">
        <v>923</v>
      </c>
      <c r="AG191" s="9">
        <v>86</v>
      </c>
      <c r="AH191" s="20">
        <f t="shared" si="94"/>
        <v>0.09317443120260022</v>
      </c>
      <c r="AI191" s="8">
        <v>302</v>
      </c>
      <c r="AJ191" s="9">
        <v>15</v>
      </c>
      <c r="AK191" s="20">
        <f t="shared" si="95"/>
        <v>0.04966887417218543</v>
      </c>
      <c r="AL191" s="22"/>
      <c r="AM191" s="8">
        <f t="shared" si="96"/>
        <v>1714</v>
      </c>
      <c r="AN191" s="9">
        <f t="shared" si="97"/>
        <v>352</v>
      </c>
      <c r="AO191" s="20">
        <f t="shared" si="98"/>
        <v>0.20536756126021002</v>
      </c>
      <c r="AP191" s="13">
        <f t="shared" si="99"/>
        <v>7134</v>
      </c>
      <c r="AQ191" s="13">
        <f t="shared" si="100"/>
        <v>1107</v>
      </c>
      <c r="AR191" s="20">
        <f t="shared" si="101"/>
        <v>0.15517241379310345</v>
      </c>
      <c r="AS191" s="13">
        <f t="shared" si="102"/>
        <v>2029</v>
      </c>
      <c r="AT191" s="13">
        <f t="shared" si="103"/>
        <v>482</v>
      </c>
      <c r="AU191" s="20">
        <f t="shared" si="104"/>
        <v>0.23755544603252834</v>
      </c>
      <c r="AV191" s="8">
        <f t="shared" si="105"/>
        <v>3931</v>
      </c>
      <c r="AW191" s="9">
        <f t="shared" si="106"/>
        <v>814</v>
      </c>
      <c r="AX191" s="20">
        <f t="shared" si="107"/>
        <v>0.20707199185957773</v>
      </c>
      <c r="AY191" s="8">
        <f t="shared" si="108"/>
        <v>3203</v>
      </c>
      <c r="AZ191" s="9">
        <f t="shared" si="109"/>
        <v>293</v>
      </c>
      <c r="BA191" s="20">
        <f t="shared" si="110"/>
        <v>0.091476740555729</v>
      </c>
      <c r="BB191" s="47">
        <f t="shared" si="111"/>
        <v>1169</v>
      </c>
      <c r="BC191" s="47">
        <f t="shared" si="112"/>
        <v>248</v>
      </c>
      <c r="BD191" s="20">
        <f t="shared" si="113"/>
        <v>0.21214713430282292</v>
      </c>
      <c r="BE191" s="47">
        <f t="shared" si="114"/>
        <v>6258</v>
      </c>
      <c r="BF191" s="47">
        <f t="shared" si="115"/>
        <v>930</v>
      </c>
      <c r="BG191" s="20">
        <f t="shared" si="116"/>
        <v>0.1486097794822627</v>
      </c>
      <c r="BH191" s="19">
        <f t="shared" si="117"/>
        <v>2590</v>
      </c>
      <c r="BI191" s="19">
        <f t="shared" si="118"/>
        <v>529</v>
      </c>
      <c r="BJ191" s="20">
        <f t="shared" si="119"/>
        <v>0.20424710424710424</v>
      </c>
      <c r="BK191" s="19">
        <f t="shared" si="120"/>
        <v>3055</v>
      </c>
      <c r="BL191" s="19">
        <f t="shared" si="121"/>
        <v>637</v>
      </c>
      <c r="BM191" s="20">
        <f t="shared" si="122"/>
        <v>0.20851063829787234</v>
      </c>
      <c r="BN191" s="20">
        <f t="shared" si="82"/>
        <v>0.091476740555729</v>
      </c>
      <c r="BO191" s="20">
        <f t="shared" si="83"/>
        <v>0.16489602169981918</v>
      </c>
      <c r="BP191" s="16"/>
    </row>
    <row r="192" spans="2:68" ht="12">
      <c r="B192" s="27" t="s">
        <v>360</v>
      </c>
      <c r="C192" s="31">
        <v>33016</v>
      </c>
      <c r="D192" s="6" t="s">
        <v>208</v>
      </c>
      <c r="E192" s="19">
        <f t="shared" si="84"/>
        <v>978</v>
      </c>
      <c r="F192" s="19">
        <f t="shared" si="85"/>
        <v>249</v>
      </c>
      <c r="G192" s="20">
        <f t="shared" si="86"/>
        <v>0.254601226993865</v>
      </c>
      <c r="H192" s="20"/>
      <c r="I192" s="7">
        <v>91</v>
      </c>
      <c r="J192" s="7">
        <v>31</v>
      </c>
      <c r="K192" s="20">
        <f t="shared" si="87"/>
        <v>0.34065934065934067</v>
      </c>
      <c r="L192" s="8">
        <v>66</v>
      </c>
      <c r="M192" s="9">
        <v>26</v>
      </c>
      <c r="N192" s="20">
        <f t="shared" si="88"/>
        <v>0.3939393939393939</v>
      </c>
      <c r="O192" s="8">
        <v>62</v>
      </c>
      <c r="P192" s="9">
        <v>21</v>
      </c>
      <c r="Q192" s="20">
        <f t="shared" si="89"/>
        <v>0.3387096774193548</v>
      </c>
      <c r="R192" s="13">
        <v>66</v>
      </c>
      <c r="S192" s="9">
        <v>17</v>
      </c>
      <c r="T192" s="20">
        <f t="shared" si="90"/>
        <v>0.25757575757575757</v>
      </c>
      <c r="U192" s="22"/>
      <c r="V192" s="8">
        <v>136</v>
      </c>
      <c r="W192" s="9">
        <v>39</v>
      </c>
      <c r="X192" s="20">
        <f t="shared" si="91"/>
        <v>0.2867647058823529</v>
      </c>
      <c r="Y192" s="8">
        <v>175</v>
      </c>
      <c r="Z192" s="9">
        <v>57</v>
      </c>
      <c r="AA192" s="20">
        <f t="shared" si="92"/>
        <v>0.32571428571428573</v>
      </c>
      <c r="AB192" s="8">
        <v>196</v>
      </c>
      <c r="AC192" s="9">
        <v>40</v>
      </c>
      <c r="AD192" s="20">
        <f t="shared" si="93"/>
        <v>0.20408163265306123</v>
      </c>
      <c r="AE192" s="22"/>
      <c r="AF192" s="8">
        <v>138</v>
      </c>
      <c r="AG192" s="9">
        <v>16</v>
      </c>
      <c r="AH192" s="20">
        <f t="shared" si="94"/>
        <v>0.11594202898550725</v>
      </c>
      <c r="AI192" s="8">
        <v>48</v>
      </c>
      <c r="AJ192" s="9">
        <v>2</v>
      </c>
      <c r="AK192" s="20">
        <f t="shared" si="95"/>
        <v>0.041666666666666664</v>
      </c>
      <c r="AL192" s="22"/>
      <c r="AM192" s="8">
        <f t="shared" si="96"/>
        <v>219</v>
      </c>
      <c r="AN192" s="9">
        <f t="shared" si="97"/>
        <v>78</v>
      </c>
      <c r="AO192" s="20">
        <f t="shared" si="98"/>
        <v>0.3561643835616438</v>
      </c>
      <c r="AP192" s="13">
        <f t="shared" si="99"/>
        <v>759</v>
      </c>
      <c r="AQ192" s="13">
        <f t="shared" si="100"/>
        <v>171</v>
      </c>
      <c r="AR192" s="20">
        <f t="shared" si="101"/>
        <v>0.22529644268774704</v>
      </c>
      <c r="AS192" s="13">
        <f t="shared" si="102"/>
        <v>202</v>
      </c>
      <c r="AT192" s="13">
        <f t="shared" si="103"/>
        <v>56</v>
      </c>
      <c r="AU192" s="20">
        <f t="shared" si="104"/>
        <v>0.27722772277227725</v>
      </c>
      <c r="AV192" s="8">
        <f t="shared" si="105"/>
        <v>377</v>
      </c>
      <c r="AW192" s="9">
        <f t="shared" si="106"/>
        <v>113</v>
      </c>
      <c r="AX192" s="20">
        <f t="shared" si="107"/>
        <v>0.29973474801061006</v>
      </c>
      <c r="AY192" s="8">
        <f t="shared" si="108"/>
        <v>382</v>
      </c>
      <c r="AZ192" s="9">
        <f t="shared" si="109"/>
        <v>58</v>
      </c>
      <c r="BA192" s="20">
        <f t="shared" si="110"/>
        <v>0.1518324607329843</v>
      </c>
      <c r="BB192" s="47">
        <f t="shared" si="111"/>
        <v>128</v>
      </c>
      <c r="BC192" s="47">
        <f t="shared" si="112"/>
        <v>47</v>
      </c>
      <c r="BD192" s="20">
        <f t="shared" si="113"/>
        <v>0.3671875</v>
      </c>
      <c r="BE192" s="47">
        <f t="shared" si="114"/>
        <v>693</v>
      </c>
      <c r="BF192" s="47">
        <f t="shared" si="115"/>
        <v>154</v>
      </c>
      <c r="BG192" s="20">
        <f t="shared" si="116"/>
        <v>0.2222222222222222</v>
      </c>
      <c r="BH192" s="19">
        <f t="shared" si="117"/>
        <v>285</v>
      </c>
      <c r="BI192" s="19">
        <f t="shared" si="118"/>
        <v>95</v>
      </c>
      <c r="BJ192" s="20">
        <f t="shared" si="119"/>
        <v>0.3333333333333333</v>
      </c>
      <c r="BK192" s="19">
        <f t="shared" si="120"/>
        <v>311</v>
      </c>
      <c r="BL192" s="19">
        <f t="shared" si="121"/>
        <v>96</v>
      </c>
      <c r="BM192" s="20">
        <f t="shared" si="122"/>
        <v>0.3086816720257235</v>
      </c>
      <c r="BN192" s="20">
        <f t="shared" si="82"/>
        <v>0.1518324607329843</v>
      </c>
      <c r="BO192" s="20">
        <f t="shared" si="83"/>
        <v>0.254601226993865</v>
      </c>
      <c r="BP192" s="16"/>
    </row>
    <row r="193" spans="2:68" ht="12">
      <c r="B193" s="27" t="s">
        <v>360</v>
      </c>
      <c r="C193" s="31">
        <v>37007</v>
      </c>
      <c r="D193" s="6" t="s">
        <v>209</v>
      </c>
      <c r="E193" s="19">
        <f t="shared" si="84"/>
        <v>11122</v>
      </c>
      <c r="F193" s="19">
        <f t="shared" si="85"/>
        <v>828</v>
      </c>
      <c r="G193" s="20">
        <f t="shared" si="86"/>
        <v>0.07444704189893904</v>
      </c>
      <c r="H193" s="20"/>
      <c r="I193" s="7">
        <v>668</v>
      </c>
      <c r="J193" s="7">
        <v>103</v>
      </c>
      <c r="K193" s="20">
        <f t="shared" si="87"/>
        <v>0.15419161676646706</v>
      </c>
      <c r="L193" s="8">
        <v>695</v>
      </c>
      <c r="M193" s="9">
        <v>105</v>
      </c>
      <c r="N193" s="20">
        <f t="shared" si="88"/>
        <v>0.1510791366906475</v>
      </c>
      <c r="O193" s="8">
        <v>764</v>
      </c>
      <c r="P193" s="9">
        <v>62</v>
      </c>
      <c r="Q193" s="20">
        <f t="shared" si="89"/>
        <v>0.08115183246073299</v>
      </c>
      <c r="R193" s="13">
        <v>966</v>
      </c>
      <c r="S193" s="9">
        <v>93</v>
      </c>
      <c r="T193" s="20">
        <f t="shared" si="90"/>
        <v>0.09627329192546584</v>
      </c>
      <c r="U193" s="22"/>
      <c r="V193" s="8">
        <v>1365</v>
      </c>
      <c r="W193" s="9">
        <v>207</v>
      </c>
      <c r="X193" s="20">
        <f t="shared" si="91"/>
        <v>0.15164835164835164</v>
      </c>
      <c r="Y193" s="8">
        <v>2377</v>
      </c>
      <c r="Z193" s="9">
        <v>190</v>
      </c>
      <c r="AA193" s="20">
        <f t="shared" si="92"/>
        <v>0.07993268826251577</v>
      </c>
      <c r="AB193" s="8">
        <v>2134</v>
      </c>
      <c r="AC193" s="9">
        <v>50</v>
      </c>
      <c r="AD193" s="20">
        <f t="shared" si="93"/>
        <v>0.023430178069353328</v>
      </c>
      <c r="AE193" s="22"/>
      <c r="AF193" s="8">
        <v>1464</v>
      </c>
      <c r="AG193" s="9">
        <v>18</v>
      </c>
      <c r="AH193" s="20">
        <f t="shared" si="94"/>
        <v>0.012295081967213115</v>
      </c>
      <c r="AI193" s="8">
        <v>689</v>
      </c>
      <c r="AJ193" s="9"/>
      <c r="AK193" s="20">
        <f t="shared" si="95"/>
        <v>0</v>
      </c>
      <c r="AL193" s="22"/>
      <c r="AM193" s="8">
        <f t="shared" si="96"/>
        <v>2127</v>
      </c>
      <c r="AN193" s="9">
        <f t="shared" si="97"/>
        <v>270</v>
      </c>
      <c r="AO193" s="20">
        <f t="shared" si="98"/>
        <v>0.12693935119887165</v>
      </c>
      <c r="AP193" s="13">
        <f t="shared" si="99"/>
        <v>8995</v>
      </c>
      <c r="AQ193" s="13">
        <f t="shared" si="100"/>
        <v>558</v>
      </c>
      <c r="AR193" s="20">
        <f t="shared" si="101"/>
        <v>0.062034463590883826</v>
      </c>
      <c r="AS193" s="13">
        <f t="shared" si="102"/>
        <v>2331</v>
      </c>
      <c r="AT193" s="13">
        <f t="shared" si="103"/>
        <v>300</v>
      </c>
      <c r="AU193" s="20">
        <f t="shared" si="104"/>
        <v>0.1287001287001287</v>
      </c>
      <c r="AV193" s="8">
        <f t="shared" si="105"/>
        <v>4708</v>
      </c>
      <c r="AW193" s="9">
        <f t="shared" si="106"/>
        <v>490</v>
      </c>
      <c r="AX193" s="20">
        <f t="shared" si="107"/>
        <v>0.10407816482582838</v>
      </c>
      <c r="AY193" s="8">
        <f t="shared" si="108"/>
        <v>4287</v>
      </c>
      <c r="AZ193" s="9">
        <f t="shared" si="109"/>
        <v>68</v>
      </c>
      <c r="BA193" s="20">
        <f t="shared" si="110"/>
        <v>0.015861908094238396</v>
      </c>
      <c r="BB193" s="47">
        <f t="shared" si="111"/>
        <v>1459</v>
      </c>
      <c r="BC193" s="47">
        <f t="shared" si="112"/>
        <v>167</v>
      </c>
      <c r="BD193" s="20">
        <f t="shared" si="113"/>
        <v>0.11446196024674435</v>
      </c>
      <c r="BE193" s="47">
        <f t="shared" si="114"/>
        <v>8029</v>
      </c>
      <c r="BF193" s="47">
        <f t="shared" si="115"/>
        <v>465</v>
      </c>
      <c r="BG193" s="20">
        <f t="shared" si="116"/>
        <v>0.05791505791505792</v>
      </c>
      <c r="BH193" s="19">
        <f t="shared" si="117"/>
        <v>3093</v>
      </c>
      <c r="BI193" s="19">
        <f t="shared" si="118"/>
        <v>363</v>
      </c>
      <c r="BJ193" s="20">
        <f t="shared" si="119"/>
        <v>0.11736178467507274</v>
      </c>
      <c r="BK193" s="19">
        <f t="shared" si="120"/>
        <v>3742</v>
      </c>
      <c r="BL193" s="19">
        <f t="shared" si="121"/>
        <v>397</v>
      </c>
      <c r="BM193" s="20">
        <f t="shared" si="122"/>
        <v>0.10609299839657937</v>
      </c>
      <c r="BN193" s="20">
        <f t="shared" si="82"/>
        <v>0.015861908094238396</v>
      </c>
      <c r="BO193" s="20">
        <f t="shared" si="83"/>
        <v>0.07444704189893904</v>
      </c>
      <c r="BP193" s="16"/>
    </row>
    <row r="194" spans="2:68" ht="12">
      <c r="B194" s="27" t="s">
        <v>360</v>
      </c>
      <c r="C194" s="31">
        <v>35011</v>
      </c>
      <c r="D194" s="6" t="s">
        <v>210</v>
      </c>
      <c r="E194" s="19">
        <f t="shared" si="84"/>
        <v>19064</v>
      </c>
      <c r="F194" s="19">
        <f t="shared" si="85"/>
        <v>1347</v>
      </c>
      <c r="G194" s="20">
        <f t="shared" si="86"/>
        <v>0.07065673520772137</v>
      </c>
      <c r="H194" s="20"/>
      <c r="I194" s="7">
        <v>810</v>
      </c>
      <c r="J194" s="7">
        <v>115</v>
      </c>
      <c r="K194" s="20">
        <f t="shared" si="87"/>
        <v>0.1419753086419753</v>
      </c>
      <c r="L194" s="8">
        <v>902</v>
      </c>
      <c r="M194" s="9">
        <v>89</v>
      </c>
      <c r="N194" s="20">
        <f t="shared" si="88"/>
        <v>0.09866962305986696</v>
      </c>
      <c r="O194" s="8">
        <v>995</v>
      </c>
      <c r="P194" s="9">
        <v>126</v>
      </c>
      <c r="Q194" s="20">
        <f t="shared" si="89"/>
        <v>0.12663316582914572</v>
      </c>
      <c r="R194" s="13">
        <v>1302</v>
      </c>
      <c r="S194" s="9">
        <v>122</v>
      </c>
      <c r="T194" s="20">
        <f t="shared" si="90"/>
        <v>0.09370199692780339</v>
      </c>
      <c r="U194" s="22"/>
      <c r="V194" s="8">
        <v>1638</v>
      </c>
      <c r="W194" s="9">
        <v>210</v>
      </c>
      <c r="X194" s="20">
        <f t="shared" si="91"/>
        <v>0.1282051282051282</v>
      </c>
      <c r="Y194" s="8">
        <v>3296</v>
      </c>
      <c r="Z194" s="9">
        <v>256</v>
      </c>
      <c r="AA194" s="20">
        <f t="shared" si="92"/>
        <v>0.07766990291262135</v>
      </c>
      <c r="AB194" s="8">
        <v>4582</v>
      </c>
      <c r="AC194" s="9">
        <v>270</v>
      </c>
      <c r="AD194" s="20">
        <f t="shared" si="93"/>
        <v>0.05892623308598865</v>
      </c>
      <c r="AE194" s="22"/>
      <c r="AF194" s="8">
        <v>4138</v>
      </c>
      <c r="AG194" s="9">
        <v>133</v>
      </c>
      <c r="AH194" s="20">
        <f t="shared" si="94"/>
        <v>0.03214113098115031</v>
      </c>
      <c r="AI194" s="8">
        <v>1401</v>
      </c>
      <c r="AJ194" s="9">
        <v>26</v>
      </c>
      <c r="AK194" s="20">
        <f t="shared" si="95"/>
        <v>0.018558172733761598</v>
      </c>
      <c r="AL194" s="22"/>
      <c r="AM194" s="8">
        <f t="shared" si="96"/>
        <v>2707</v>
      </c>
      <c r="AN194" s="9">
        <f t="shared" si="97"/>
        <v>330</v>
      </c>
      <c r="AO194" s="20">
        <f t="shared" si="98"/>
        <v>0.12190616919098633</v>
      </c>
      <c r="AP194" s="13">
        <f t="shared" si="99"/>
        <v>16357</v>
      </c>
      <c r="AQ194" s="13">
        <f t="shared" si="100"/>
        <v>1017</v>
      </c>
      <c r="AR194" s="20">
        <f t="shared" si="101"/>
        <v>0.06217521550406554</v>
      </c>
      <c r="AS194" s="13">
        <f t="shared" si="102"/>
        <v>2940</v>
      </c>
      <c r="AT194" s="13">
        <f t="shared" si="103"/>
        <v>332</v>
      </c>
      <c r="AU194" s="20">
        <f t="shared" si="104"/>
        <v>0.11292517006802721</v>
      </c>
      <c r="AV194" s="8">
        <f t="shared" si="105"/>
        <v>6236</v>
      </c>
      <c r="AW194" s="9">
        <f t="shared" si="106"/>
        <v>588</v>
      </c>
      <c r="AX194" s="20">
        <f t="shared" si="107"/>
        <v>0.09429121231558692</v>
      </c>
      <c r="AY194" s="8">
        <f t="shared" si="108"/>
        <v>10121</v>
      </c>
      <c r="AZ194" s="9">
        <f t="shared" si="109"/>
        <v>429</v>
      </c>
      <c r="BA194" s="20">
        <f t="shared" si="110"/>
        <v>0.04238711589763857</v>
      </c>
      <c r="BB194" s="47">
        <f t="shared" si="111"/>
        <v>1897</v>
      </c>
      <c r="BC194" s="47">
        <f t="shared" si="112"/>
        <v>215</v>
      </c>
      <c r="BD194" s="20">
        <f t="shared" si="113"/>
        <v>0.11333684765419083</v>
      </c>
      <c r="BE194" s="47">
        <f t="shared" si="114"/>
        <v>15055</v>
      </c>
      <c r="BF194" s="47">
        <f t="shared" si="115"/>
        <v>895</v>
      </c>
      <c r="BG194" s="20">
        <f t="shared" si="116"/>
        <v>0.05944868814347393</v>
      </c>
      <c r="BH194" s="19">
        <f t="shared" si="117"/>
        <v>4009</v>
      </c>
      <c r="BI194" s="19">
        <f t="shared" si="118"/>
        <v>452</v>
      </c>
      <c r="BJ194" s="20">
        <f t="shared" si="119"/>
        <v>0.11274632077824893</v>
      </c>
      <c r="BK194" s="19">
        <f t="shared" si="120"/>
        <v>4934</v>
      </c>
      <c r="BL194" s="19">
        <f t="shared" si="121"/>
        <v>466</v>
      </c>
      <c r="BM194" s="20">
        <f t="shared" si="122"/>
        <v>0.0944466963923794</v>
      </c>
      <c r="BN194" s="20">
        <f aca="true" t="shared" si="123" ref="BN194:BN257">BA194</f>
        <v>0.04238711589763857</v>
      </c>
      <c r="BO194" s="20">
        <f aca="true" t="shared" si="124" ref="BO194:BO257">G194</f>
        <v>0.07065673520772137</v>
      </c>
      <c r="BP194" s="16"/>
    </row>
    <row r="195" spans="2:68" ht="12">
      <c r="B195" s="27" t="s">
        <v>361</v>
      </c>
      <c r="C195" s="31">
        <v>44045</v>
      </c>
      <c r="D195" s="6" t="s">
        <v>211</v>
      </c>
      <c r="E195" s="19">
        <f aca="true" t="shared" si="125" ref="E195:E258">I195+L195+O195+R195+V195+Y195+AB195+AF195+AI195</f>
        <v>6253</v>
      </c>
      <c r="F195" s="19">
        <f aca="true" t="shared" si="126" ref="F195:F258">J195+M195+P195+S195+W195+Z195+AC195+AG195+AJ195</f>
        <v>608</v>
      </c>
      <c r="G195" s="20">
        <f aca="true" t="shared" si="127" ref="G195:G258">F195/E195</f>
        <v>0.09723332800255877</v>
      </c>
      <c r="H195" s="20"/>
      <c r="I195" s="7">
        <v>469</v>
      </c>
      <c r="J195" s="7">
        <v>61</v>
      </c>
      <c r="K195" s="20">
        <f aca="true" t="shared" si="128" ref="K195:K258">J195/I195</f>
        <v>0.1300639658848614</v>
      </c>
      <c r="L195" s="8">
        <v>423</v>
      </c>
      <c r="M195" s="9">
        <v>67</v>
      </c>
      <c r="N195" s="20">
        <f aca="true" t="shared" si="129" ref="N195:N258">M195/L195</f>
        <v>0.15839243498817968</v>
      </c>
      <c r="O195" s="8">
        <v>387</v>
      </c>
      <c r="P195" s="9">
        <v>60</v>
      </c>
      <c r="Q195" s="20">
        <f aca="true" t="shared" si="130" ref="Q195:Q258">P195/O195</f>
        <v>0.15503875968992248</v>
      </c>
      <c r="R195" s="13">
        <v>429</v>
      </c>
      <c r="S195" s="9">
        <v>53</v>
      </c>
      <c r="T195" s="20">
        <f aca="true" t="shared" si="131" ref="T195:T258">S195/R195</f>
        <v>0.12354312354312354</v>
      </c>
      <c r="U195" s="22"/>
      <c r="V195" s="8">
        <v>822</v>
      </c>
      <c r="W195" s="9">
        <v>96</v>
      </c>
      <c r="X195" s="20">
        <f aca="true" t="shared" si="132" ref="X195:X258">W195/V195</f>
        <v>0.11678832116788321</v>
      </c>
      <c r="Y195" s="8">
        <v>1339</v>
      </c>
      <c r="Z195" s="9">
        <v>129</v>
      </c>
      <c r="AA195" s="20">
        <f aca="true" t="shared" si="133" ref="AA195:AA258">Z195/Y195</f>
        <v>0.09634055265123226</v>
      </c>
      <c r="AB195" s="8">
        <v>1264</v>
      </c>
      <c r="AC195" s="9">
        <v>93</v>
      </c>
      <c r="AD195" s="20">
        <f aca="true" t="shared" si="134" ref="AD195:AD258">AC195/AB195</f>
        <v>0.07357594936708861</v>
      </c>
      <c r="AE195" s="22"/>
      <c r="AF195" s="8">
        <v>770</v>
      </c>
      <c r="AG195" s="9">
        <v>40</v>
      </c>
      <c r="AH195" s="20">
        <f aca="true" t="shared" si="135" ref="AH195:AH258">AG195/AF195</f>
        <v>0.05194805194805195</v>
      </c>
      <c r="AI195" s="8">
        <v>350</v>
      </c>
      <c r="AJ195" s="9">
        <v>9</v>
      </c>
      <c r="AK195" s="20">
        <f aca="true" t="shared" si="136" ref="AK195:AK258">AJ195/AI195</f>
        <v>0.025714285714285714</v>
      </c>
      <c r="AL195" s="22"/>
      <c r="AM195" s="8">
        <f aca="true" t="shared" si="137" ref="AM195:AM258">I195+L195+O195</f>
        <v>1279</v>
      </c>
      <c r="AN195" s="9">
        <f aca="true" t="shared" si="138" ref="AN195:AN258">J195+M195+P195</f>
        <v>188</v>
      </c>
      <c r="AO195" s="20">
        <f aca="true" t="shared" si="139" ref="AO195:AO258">AN195/AM195</f>
        <v>0.14698983580922595</v>
      </c>
      <c r="AP195" s="13">
        <f aca="true" t="shared" si="140" ref="AP195:AP258">E195-AM195</f>
        <v>4974</v>
      </c>
      <c r="AQ195" s="13">
        <f aca="true" t="shared" si="141" ref="AQ195:AQ258">F195-AN195</f>
        <v>420</v>
      </c>
      <c r="AR195" s="20">
        <f aca="true" t="shared" si="142" ref="AR195:AR258">AQ195/AP195</f>
        <v>0.08443908323281062</v>
      </c>
      <c r="AS195" s="13">
        <f aca="true" t="shared" si="143" ref="AS195:AS258">R195+V195</f>
        <v>1251</v>
      </c>
      <c r="AT195" s="13">
        <f aca="true" t="shared" si="144" ref="AT195:AT258">S195+W195</f>
        <v>149</v>
      </c>
      <c r="AU195" s="20">
        <f aca="true" t="shared" si="145" ref="AU195:AU258">AT195/AS195</f>
        <v>0.11910471622701839</v>
      </c>
      <c r="AV195" s="8">
        <f aca="true" t="shared" si="146" ref="AV195:AV258">R195+V195+Y195</f>
        <v>2590</v>
      </c>
      <c r="AW195" s="9">
        <f aca="true" t="shared" si="147" ref="AW195:AW258">S195+W195+Z195</f>
        <v>278</v>
      </c>
      <c r="AX195" s="20">
        <f aca="true" t="shared" si="148" ref="AX195:AX258">AW195/AV195</f>
        <v>0.10733590733590734</v>
      </c>
      <c r="AY195" s="8">
        <f aca="true" t="shared" si="149" ref="AY195:AY258">AB195+AF195+AI195</f>
        <v>2384</v>
      </c>
      <c r="AZ195" s="9">
        <f aca="true" t="shared" si="150" ref="AZ195:AZ258">AC195+AG195+AJ195</f>
        <v>142</v>
      </c>
      <c r="BA195" s="20">
        <f aca="true" t="shared" si="151" ref="BA195:BA258">AZ195/AY195</f>
        <v>0.05956375838926174</v>
      </c>
      <c r="BB195" s="47">
        <f aca="true" t="shared" si="152" ref="BB195:BB258">L195+O195</f>
        <v>810</v>
      </c>
      <c r="BC195" s="47">
        <f aca="true" t="shared" si="153" ref="BC195:BC258">M195+P195</f>
        <v>127</v>
      </c>
      <c r="BD195" s="20">
        <f aca="true" t="shared" si="154" ref="BD195:BD258">BC195/BB195</f>
        <v>0.15679012345679014</v>
      </c>
      <c r="BE195" s="47">
        <f aca="true" t="shared" si="155" ref="BE195:BE258">V195+Y195+AB195+AF195+AI195</f>
        <v>4545</v>
      </c>
      <c r="BF195" s="47">
        <f aca="true" t="shared" si="156" ref="BF195:BF258">W195+Z195+AC195+AG195+AJ195</f>
        <v>367</v>
      </c>
      <c r="BG195" s="20">
        <f aca="true" t="shared" si="157" ref="BG195:BG258">BF195/BE195</f>
        <v>0.08074807480748075</v>
      </c>
      <c r="BH195" s="19">
        <f aca="true" t="shared" si="158" ref="BH195:BH258">I195+O195+L195+R195</f>
        <v>1708</v>
      </c>
      <c r="BI195" s="19">
        <f aca="true" t="shared" si="159" ref="BI195:BI258">J195+P195+M195+S195</f>
        <v>241</v>
      </c>
      <c r="BJ195" s="20">
        <f aca="true" t="shared" si="160" ref="BJ195:BJ258">BI195/BH195</f>
        <v>0.1411007025761124</v>
      </c>
      <c r="BK195" s="19">
        <f aca="true" t="shared" si="161" ref="BK195:BK258">E195-BH195-AY195</f>
        <v>2161</v>
      </c>
      <c r="BL195" s="19">
        <f aca="true" t="shared" si="162" ref="BL195:BL258">F195-BI195-AZ195</f>
        <v>225</v>
      </c>
      <c r="BM195" s="20">
        <f aca="true" t="shared" si="163" ref="BM195:BM258">BL195/BK195</f>
        <v>0.10411846367422489</v>
      </c>
      <c r="BN195" s="20">
        <f t="shared" si="123"/>
        <v>0.05956375838926174</v>
      </c>
      <c r="BO195" s="20">
        <f t="shared" si="124"/>
        <v>0.09723332800255877</v>
      </c>
      <c r="BP195" s="16"/>
    </row>
    <row r="196" spans="2:68" ht="12">
      <c r="B196" s="27" t="s">
        <v>358</v>
      </c>
      <c r="C196" s="31">
        <v>13025</v>
      </c>
      <c r="D196" s="6" t="s">
        <v>212</v>
      </c>
      <c r="E196" s="19">
        <f t="shared" si="125"/>
        <v>35169</v>
      </c>
      <c r="F196" s="19">
        <f t="shared" si="126"/>
        <v>6013</v>
      </c>
      <c r="G196" s="20">
        <f t="shared" si="127"/>
        <v>0.17097443771503312</v>
      </c>
      <c r="H196" s="20"/>
      <c r="I196" s="7">
        <v>2204</v>
      </c>
      <c r="J196" s="7">
        <v>686</v>
      </c>
      <c r="K196" s="20">
        <f t="shared" si="128"/>
        <v>0.31125226860254085</v>
      </c>
      <c r="L196" s="8">
        <v>2119</v>
      </c>
      <c r="M196" s="9">
        <v>652</v>
      </c>
      <c r="N196" s="20">
        <f t="shared" si="129"/>
        <v>0.3076923076923077</v>
      </c>
      <c r="O196" s="8">
        <v>2229</v>
      </c>
      <c r="P196" s="9">
        <v>565</v>
      </c>
      <c r="Q196" s="20">
        <f t="shared" si="130"/>
        <v>0.2534768954688201</v>
      </c>
      <c r="R196" s="13">
        <v>2789</v>
      </c>
      <c r="S196" s="9">
        <v>605</v>
      </c>
      <c r="T196" s="20">
        <f t="shared" si="131"/>
        <v>0.21692362854069558</v>
      </c>
      <c r="U196" s="22"/>
      <c r="V196" s="8">
        <v>4436</v>
      </c>
      <c r="W196" s="9">
        <v>1014</v>
      </c>
      <c r="X196" s="20">
        <f t="shared" si="132"/>
        <v>0.2285843101893598</v>
      </c>
      <c r="Y196" s="8">
        <v>7424</v>
      </c>
      <c r="Z196" s="9">
        <v>1380</v>
      </c>
      <c r="AA196" s="20">
        <f t="shared" si="133"/>
        <v>0.18588362068965517</v>
      </c>
      <c r="AB196" s="8">
        <v>7382</v>
      </c>
      <c r="AC196" s="9">
        <v>737</v>
      </c>
      <c r="AD196" s="20">
        <f t="shared" si="134"/>
        <v>0.09983744242752642</v>
      </c>
      <c r="AE196" s="22"/>
      <c r="AF196" s="8">
        <v>4799</v>
      </c>
      <c r="AG196" s="9">
        <v>299</v>
      </c>
      <c r="AH196" s="20">
        <f t="shared" si="135"/>
        <v>0.06230464680141696</v>
      </c>
      <c r="AI196" s="8">
        <v>1787</v>
      </c>
      <c r="AJ196" s="9">
        <v>75</v>
      </c>
      <c r="AK196" s="20">
        <f t="shared" si="136"/>
        <v>0.041969781757134866</v>
      </c>
      <c r="AL196" s="22"/>
      <c r="AM196" s="8">
        <f t="shared" si="137"/>
        <v>6552</v>
      </c>
      <c r="AN196" s="9">
        <f t="shared" si="138"/>
        <v>1903</v>
      </c>
      <c r="AO196" s="20">
        <f t="shared" si="139"/>
        <v>0.29044566544566547</v>
      </c>
      <c r="AP196" s="13">
        <f t="shared" si="140"/>
        <v>28617</v>
      </c>
      <c r="AQ196" s="13">
        <f t="shared" si="141"/>
        <v>4110</v>
      </c>
      <c r="AR196" s="20">
        <f t="shared" si="142"/>
        <v>0.14362092462522277</v>
      </c>
      <c r="AS196" s="13">
        <f t="shared" si="143"/>
        <v>7225</v>
      </c>
      <c r="AT196" s="13">
        <f t="shared" si="144"/>
        <v>1619</v>
      </c>
      <c r="AU196" s="20">
        <f t="shared" si="145"/>
        <v>0.22408304498269896</v>
      </c>
      <c r="AV196" s="8">
        <f t="shared" si="146"/>
        <v>14649</v>
      </c>
      <c r="AW196" s="9">
        <f t="shared" si="147"/>
        <v>2999</v>
      </c>
      <c r="AX196" s="20">
        <f t="shared" si="148"/>
        <v>0.20472387193665095</v>
      </c>
      <c r="AY196" s="8">
        <f t="shared" si="149"/>
        <v>13968</v>
      </c>
      <c r="AZ196" s="9">
        <f t="shared" si="150"/>
        <v>1111</v>
      </c>
      <c r="BA196" s="20">
        <f t="shared" si="151"/>
        <v>0.0795389461626575</v>
      </c>
      <c r="BB196" s="47">
        <f t="shared" si="152"/>
        <v>4348</v>
      </c>
      <c r="BC196" s="47">
        <f t="shared" si="153"/>
        <v>1217</v>
      </c>
      <c r="BD196" s="20">
        <f t="shared" si="154"/>
        <v>0.27989880404783807</v>
      </c>
      <c r="BE196" s="47">
        <f t="shared" si="155"/>
        <v>25828</v>
      </c>
      <c r="BF196" s="47">
        <f t="shared" si="156"/>
        <v>3505</v>
      </c>
      <c r="BG196" s="20">
        <f t="shared" si="157"/>
        <v>0.1357054359609726</v>
      </c>
      <c r="BH196" s="19">
        <f t="shared" si="158"/>
        <v>9341</v>
      </c>
      <c r="BI196" s="19">
        <f t="shared" si="159"/>
        <v>2508</v>
      </c>
      <c r="BJ196" s="20">
        <f t="shared" si="160"/>
        <v>0.26849373728722836</v>
      </c>
      <c r="BK196" s="19">
        <f t="shared" si="161"/>
        <v>11860</v>
      </c>
      <c r="BL196" s="19">
        <f t="shared" si="162"/>
        <v>2394</v>
      </c>
      <c r="BM196" s="20">
        <f t="shared" si="163"/>
        <v>0.2018549747048904</v>
      </c>
      <c r="BN196" s="20">
        <f t="shared" si="123"/>
        <v>0.0795389461626575</v>
      </c>
      <c r="BO196" s="20">
        <f t="shared" si="124"/>
        <v>0.17097443771503312</v>
      </c>
      <c r="BP196" s="16"/>
    </row>
    <row r="197" spans="2:68" ht="12">
      <c r="B197" s="27" t="s">
        <v>360</v>
      </c>
      <c r="C197" s="31">
        <v>36012</v>
      </c>
      <c r="D197" s="6" t="s">
        <v>213</v>
      </c>
      <c r="E197" s="19">
        <f t="shared" si="125"/>
        <v>11012</v>
      </c>
      <c r="F197" s="19">
        <f t="shared" si="126"/>
        <v>526</v>
      </c>
      <c r="G197" s="20">
        <f t="shared" si="127"/>
        <v>0.04776607337450055</v>
      </c>
      <c r="H197" s="20"/>
      <c r="I197" s="7">
        <v>784</v>
      </c>
      <c r="J197" s="7">
        <v>67</v>
      </c>
      <c r="K197" s="20">
        <f t="shared" si="128"/>
        <v>0.08545918367346939</v>
      </c>
      <c r="L197" s="8">
        <v>646</v>
      </c>
      <c r="M197" s="9">
        <v>58</v>
      </c>
      <c r="N197" s="20">
        <f t="shared" si="129"/>
        <v>0.08978328173374613</v>
      </c>
      <c r="O197" s="8">
        <v>718</v>
      </c>
      <c r="P197" s="9">
        <v>67</v>
      </c>
      <c r="Q197" s="20">
        <f t="shared" si="130"/>
        <v>0.09331476323119778</v>
      </c>
      <c r="R197" s="13">
        <v>937</v>
      </c>
      <c r="S197" s="9">
        <v>62</v>
      </c>
      <c r="T197" s="20">
        <f t="shared" si="131"/>
        <v>0.06616862326574173</v>
      </c>
      <c r="U197" s="22"/>
      <c r="V197" s="8">
        <v>1306</v>
      </c>
      <c r="W197" s="9">
        <v>85</v>
      </c>
      <c r="X197" s="20">
        <f t="shared" si="132"/>
        <v>0.06508422664624809</v>
      </c>
      <c r="Y197" s="8">
        <v>2211</v>
      </c>
      <c r="Z197" s="9">
        <v>116</v>
      </c>
      <c r="AA197" s="20">
        <f t="shared" si="133"/>
        <v>0.052464947987336044</v>
      </c>
      <c r="AB197" s="8">
        <v>2104</v>
      </c>
      <c r="AC197" s="9">
        <v>52</v>
      </c>
      <c r="AD197" s="20">
        <f t="shared" si="134"/>
        <v>0.024714828897338403</v>
      </c>
      <c r="AE197" s="22"/>
      <c r="AF197" s="8">
        <v>1596</v>
      </c>
      <c r="AG197" s="9">
        <v>17</v>
      </c>
      <c r="AH197" s="20">
        <f t="shared" si="135"/>
        <v>0.010651629072681704</v>
      </c>
      <c r="AI197" s="8">
        <v>710</v>
      </c>
      <c r="AJ197" s="9">
        <v>2</v>
      </c>
      <c r="AK197" s="20">
        <f t="shared" si="136"/>
        <v>0.0028169014084507044</v>
      </c>
      <c r="AL197" s="22"/>
      <c r="AM197" s="8">
        <f t="shared" si="137"/>
        <v>2148</v>
      </c>
      <c r="AN197" s="9">
        <f t="shared" si="138"/>
        <v>192</v>
      </c>
      <c r="AO197" s="20">
        <f t="shared" si="139"/>
        <v>0.0893854748603352</v>
      </c>
      <c r="AP197" s="13">
        <f t="shared" si="140"/>
        <v>8864</v>
      </c>
      <c r="AQ197" s="13">
        <f t="shared" si="141"/>
        <v>334</v>
      </c>
      <c r="AR197" s="20">
        <f t="shared" si="142"/>
        <v>0.037680505415162456</v>
      </c>
      <c r="AS197" s="13">
        <f t="shared" si="143"/>
        <v>2243</v>
      </c>
      <c r="AT197" s="13">
        <f t="shared" si="144"/>
        <v>147</v>
      </c>
      <c r="AU197" s="20">
        <f t="shared" si="145"/>
        <v>0.06553722692822113</v>
      </c>
      <c r="AV197" s="8">
        <f t="shared" si="146"/>
        <v>4454</v>
      </c>
      <c r="AW197" s="9">
        <f t="shared" si="147"/>
        <v>263</v>
      </c>
      <c r="AX197" s="20">
        <f t="shared" si="148"/>
        <v>0.05904804669959587</v>
      </c>
      <c r="AY197" s="8">
        <f t="shared" si="149"/>
        <v>4410</v>
      </c>
      <c r="AZ197" s="9">
        <f t="shared" si="150"/>
        <v>71</v>
      </c>
      <c r="BA197" s="20">
        <f t="shared" si="151"/>
        <v>0.016099773242630386</v>
      </c>
      <c r="BB197" s="47">
        <f t="shared" si="152"/>
        <v>1364</v>
      </c>
      <c r="BC197" s="47">
        <f t="shared" si="153"/>
        <v>125</v>
      </c>
      <c r="BD197" s="20">
        <f t="shared" si="154"/>
        <v>0.09164222873900293</v>
      </c>
      <c r="BE197" s="47">
        <f t="shared" si="155"/>
        <v>7927</v>
      </c>
      <c r="BF197" s="47">
        <f t="shared" si="156"/>
        <v>272</v>
      </c>
      <c r="BG197" s="20">
        <f t="shared" si="157"/>
        <v>0.03431310710230857</v>
      </c>
      <c r="BH197" s="19">
        <f t="shared" si="158"/>
        <v>3085</v>
      </c>
      <c r="BI197" s="19">
        <f t="shared" si="159"/>
        <v>254</v>
      </c>
      <c r="BJ197" s="20">
        <f t="shared" si="160"/>
        <v>0.08233387358184766</v>
      </c>
      <c r="BK197" s="19">
        <f t="shared" si="161"/>
        <v>3517</v>
      </c>
      <c r="BL197" s="19">
        <f t="shared" si="162"/>
        <v>201</v>
      </c>
      <c r="BM197" s="20">
        <f t="shared" si="163"/>
        <v>0.05715098094967302</v>
      </c>
      <c r="BN197" s="20">
        <f t="shared" si="123"/>
        <v>0.016099773242630386</v>
      </c>
      <c r="BO197" s="20">
        <f t="shared" si="124"/>
        <v>0.04776607337450055</v>
      </c>
      <c r="BP197" s="16"/>
    </row>
    <row r="198" spans="2:68" ht="12">
      <c r="B198" s="27" t="s">
        <v>358</v>
      </c>
      <c r="C198" s="31">
        <v>11029</v>
      </c>
      <c r="D198" s="6" t="s">
        <v>214</v>
      </c>
      <c r="E198" s="19">
        <f t="shared" si="125"/>
        <v>25335</v>
      </c>
      <c r="F198" s="19">
        <f t="shared" si="126"/>
        <v>4196</v>
      </c>
      <c r="G198" s="20">
        <f t="shared" si="127"/>
        <v>0.16562068284981252</v>
      </c>
      <c r="H198" s="20"/>
      <c r="I198" s="7">
        <v>1740</v>
      </c>
      <c r="J198" s="7">
        <v>572</v>
      </c>
      <c r="K198" s="20">
        <f t="shared" si="128"/>
        <v>0.32873563218390806</v>
      </c>
      <c r="L198" s="8">
        <v>1632</v>
      </c>
      <c r="M198" s="9">
        <v>509</v>
      </c>
      <c r="N198" s="20">
        <f t="shared" si="129"/>
        <v>0.3118872549019608</v>
      </c>
      <c r="O198" s="8">
        <v>1721</v>
      </c>
      <c r="P198" s="9">
        <v>410</v>
      </c>
      <c r="Q198" s="20">
        <f t="shared" si="130"/>
        <v>0.23823358512492737</v>
      </c>
      <c r="R198" s="13">
        <v>2213</v>
      </c>
      <c r="S198" s="9">
        <v>426</v>
      </c>
      <c r="T198" s="20">
        <f t="shared" si="131"/>
        <v>0.19249887031179394</v>
      </c>
      <c r="U198" s="22"/>
      <c r="V198" s="8">
        <v>3145</v>
      </c>
      <c r="W198" s="9">
        <v>767</v>
      </c>
      <c r="X198" s="20">
        <f t="shared" si="132"/>
        <v>0.243879173290938</v>
      </c>
      <c r="Y198" s="8">
        <v>4957</v>
      </c>
      <c r="Z198" s="9">
        <v>911</v>
      </c>
      <c r="AA198" s="20">
        <f t="shared" si="133"/>
        <v>0.1837805124066976</v>
      </c>
      <c r="AB198" s="8">
        <v>4841</v>
      </c>
      <c r="AC198" s="9">
        <v>429</v>
      </c>
      <c r="AD198" s="20">
        <f t="shared" si="134"/>
        <v>0.08861805412104937</v>
      </c>
      <c r="AE198" s="22"/>
      <c r="AF198" s="8">
        <v>3362</v>
      </c>
      <c r="AG198" s="9">
        <v>141</v>
      </c>
      <c r="AH198" s="20">
        <f t="shared" si="135"/>
        <v>0.041939321832242714</v>
      </c>
      <c r="AI198" s="8">
        <v>1724</v>
      </c>
      <c r="AJ198" s="9">
        <v>31</v>
      </c>
      <c r="AK198" s="20">
        <f t="shared" si="136"/>
        <v>0.017981438515081206</v>
      </c>
      <c r="AL198" s="22"/>
      <c r="AM198" s="8">
        <f t="shared" si="137"/>
        <v>5093</v>
      </c>
      <c r="AN198" s="9">
        <f t="shared" si="138"/>
        <v>1491</v>
      </c>
      <c r="AO198" s="20">
        <f t="shared" si="139"/>
        <v>0.29275476143726686</v>
      </c>
      <c r="AP198" s="13">
        <f t="shared" si="140"/>
        <v>20242</v>
      </c>
      <c r="AQ198" s="13">
        <f t="shared" si="141"/>
        <v>2705</v>
      </c>
      <c r="AR198" s="20">
        <f t="shared" si="142"/>
        <v>0.13363304021341765</v>
      </c>
      <c r="AS198" s="13">
        <f t="shared" si="143"/>
        <v>5358</v>
      </c>
      <c r="AT198" s="13">
        <f t="shared" si="144"/>
        <v>1193</v>
      </c>
      <c r="AU198" s="20">
        <f t="shared" si="145"/>
        <v>0.22265770810003732</v>
      </c>
      <c r="AV198" s="8">
        <f t="shared" si="146"/>
        <v>10315</v>
      </c>
      <c r="AW198" s="9">
        <f t="shared" si="147"/>
        <v>2104</v>
      </c>
      <c r="AX198" s="20">
        <f t="shared" si="148"/>
        <v>0.2039747939893359</v>
      </c>
      <c r="AY198" s="8">
        <f t="shared" si="149"/>
        <v>9927</v>
      </c>
      <c r="AZ198" s="9">
        <f t="shared" si="150"/>
        <v>601</v>
      </c>
      <c r="BA198" s="20">
        <f t="shared" si="151"/>
        <v>0.060541956280850205</v>
      </c>
      <c r="BB198" s="47">
        <f t="shared" si="152"/>
        <v>3353</v>
      </c>
      <c r="BC198" s="47">
        <f t="shared" si="153"/>
        <v>919</v>
      </c>
      <c r="BD198" s="20">
        <f t="shared" si="154"/>
        <v>0.27408291082612585</v>
      </c>
      <c r="BE198" s="47">
        <f t="shared" si="155"/>
        <v>18029</v>
      </c>
      <c r="BF198" s="47">
        <f t="shared" si="156"/>
        <v>2279</v>
      </c>
      <c r="BG198" s="20">
        <f t="shared" si="157"/>
        <v>0.12640745465638692</v>
      </c>
      <c r="BH198" s="19">
        <f t="shared" si="158"/>
        <v>7306</v>
      </c>
      <c r="BI198" s="19">
        <f t="shared" si="159"/>
        <v>1917</v>
      </c>
      <c r="BJ198" s="20">
        <f t="shared" si="160"/>
        <v>0.26238707911305775</v>
      </c>
      <c r="BK198" s="19">
        <f t="shared" si="161"/>
        <v>8102</v>
      </c>
      <c r="BL198" s="19">
        <f t="shared" si="162"/>
        <v>1678</v>
      </c>
      <c r="BM198" s="20">
        <f t="shared" si="163"/>
        <v>0.20710935571463837</v>
      </c>
      <c r="BN198" s="20">
        <f t="shared" si="123"/>
        <v>0.060541956280850205</v>
      </c>
      <c r="BO198" s="20">
        <f t="shared" si="124"/>
        <v>0.16562068284981252</v>
      </c>
      <c r="BP198" s="16"/>
    </row>
    <row r="199" spans="2:68" ht="12">
      <c r="B199" s="27" t="s">
        <v>361</v>
      </c>
      <c r="C199" s="31">
        <v>44048</v>
      </c>
      <c r="D199" s="6" t="s">
        <v>215</v>
      </c>
      <c r="E199" s="19">
        <f t="shared" si="125"/>
        <v>11411</v>
      </c>
      <c r="F199" s="19">
        <f t="shared" si="126"/>
        <v>659</v>
      </c>
      <c r="G199" s="20">
        <f t="shared" si="127"/>
        <v>0.05775129261239155</v>
      </c>
      <c r="H199" s="20"/>
      <c r="I199" s="7">
        <v>655</v>
      </c>
      <c r="J199" s="7">
        <v>69</v>
      </c>
      <c r="K199" s="20">
        <f t="shared" si="128"/>
        <v>0.10534351145038168</v>
      </c>
      <c r="L199" s="8">
        <v>726</v>
      </c>
      <c r="M199" s="9">
        <v>92</v>
      </c>
      <c r="N199" s="20">
        <f t="shared" si="129"/>
        <v>0.12672176308539945</v>
      </c>
      <c r="O199" s="8">
        <v>738</v>
      </c>
      <c r="P199" s="9">
        <v>67</v>
      </c>
      <c r="Q199" s="20">
        <f t="shared" si="130"/>
        <v>0.09078590785907859</v>
      </c>
      <c r="R199" s="13">
        <v>1037</v>
      </c>
      <c r="S199" s="9">
        <v>90</v>
      </c>
      <c r="T199" s="20">
        <f t="shared" si="131"/>
        <v>0.08678881388621022</v>
      </c>
      <c r="U199" s="22"/>
      <c r="V199" s="8">
        <v>1231</v>
      </c>
      <c r="W199" s="9">
        <v>106</v>
      </c>
      <c r="X199" s="20">
        <f t="shared" si="132"/>
        <v>0.08610885458976442</v>
      </c>
      <c r="Y199" s="8">
        <v>2441</v>
      </c>
      <c r="Z199" s="9">
        <v>140</v>
      </c>
      <c r="AA199" s="20">
        <f t="shared" si="133"/>
        <v>0.05735354362965998</v>
      </c>
      <c r="AB199" s="8">
        <v>2347</v>
      </c>
      <c r="AC199" s="9">
        <v>71</v>
      </c>
      <c r="AD199" s="20">
        <f t="shared" si="134"/>
        <v>0.030251384746484873</v>
      </c>
      <c r="AE199" s="22"/>
      <c r="AF199" s="8">
        <v>1574</v>
      </c>
      <c r="AG199" s="9">
        <v>13</v>
      </c>
      <c r="AH199" s="20">
        <f t="shared" si="135"/>
        <v>0.008259212198221092</v>
      </c>
      <c r="AI199" s="8">
        <v>662</v>
      </c>
      <c r="AJ199" s="9">
        <v>11</v>
      </c>
      <c r="AK199" s="20">
        <f t="shared" si="136"/>
        <v>0.01661631419939577</v>
      </c>
      <c r="AL199" s="22"/>
      <c r="AM199" s="8">
        <f t="shared" si="137"/>
        <v>2119</v>
      </c>
      <c r="AN199" s="9">
        <f t="shared" si="138"/>
        <v>228</v>
      </c>
      <c r="AO199" s="20">
        <f t="shared" si="139"/>
        <v>0.10759792354884379</v>
      </c>
      <c r="AP199" s="13">
        <f t="shared" si="140"/>
        <v>9292</v>
      </c>
      <c r="AQ199" s="13">
        <f t="shared" si="141"/>
        <v>431</v>
      </c>
      <c r="AR199" s="20">
        <f t="shared" si="142"/>
        <v>0.04638398622470943</v>
      </c>
      <c r="AS199" s="13">
        <f t="shared" si="143"/>
        <v>2268</v>
      </c>
      <c r="AT199" s="13">
        <f t="shared" si="144"/>
        <v>196</v>
      </c>
      <c r="AU199" s="20">
        <f t="shared" si="145"/>
        <v>0.08641975308641975</v>
      </c>
      <c r="AV199" s="8">
        <f t="shared" si="146"/>
        <v>4709</v>
      </c>
      <c r="AW199" s="9">
        <f t="shared" si="147"/>
        <v>336</v>
      </c>
      <c r="AX199" s="20">
        <f t="shared" si="148"/>
        <v>0.07135272881715864</v>
      </c>
      <c r="AY199" s="8">
        <f t="shared" si="149"/>
        <v>4583</v>
      </c>
      <c r="AZ199" s="9">
        <f t="shared" si="150"/>
        <v>95</v>
      </c>
      <c r="BA199" s="20">
        <f t="shared" si="151"/>
        <v>0.020728780274929085</v>
      </c>
      <c r="BB199" s="47">
        <f t="shared" si="152"/>
        <v>1464</v>
      </c>
      <c r="BC199" s="47">
        <f t="shared" si="153"/>
        <v>159</v>
      </c>
      <c r="BD199" s="20">
        <f t="shared" si="154"/>
        <v>0.10860655737704918</v>
      </c>
      <c r="BE199" s="47">
        <f t="shared" si="155"/>
        <v>8255</v>
      </c>
      <c r="BF199" s="47">
        <f t="shared" si="156"/>
        <v>341</v>
      </c>
      <c r="BG199" s="20">
        <f t="shared" si="157"/>
        <v>0.041308298001211385</v>
      </c>
      <c r="BH199" s="19">
        <f t="shared" si="158"/>
        <v>3156</v>
      </c>
      <c r="BI199" s="19">
        <f t="shared" si="159"/>
        <v>318</v>
      </c>
      <c r="BJ199" s="20">
        <f t="shared" si="160"/>
        <v>0.10076045627376426</v>
      </c>
      <c r="BK199" s="19">
        <f t="shared" si="161"/>
        <v>3672</v>
      </c>
      <c r="BL199" s="19">
        <f t="shared" si="162"/>
        <v>246</v>
      </c>
      <c r="BM199" s="20">
        <f t="shared" si="163"/>
        <v>0.06699346405228758</v>
      </c>
      <c r="BN199" s="20">
        <f t="shared" si="123"/>
        <v>0.020728780274929085</v>
      </c>
      <c r="BO199" s="20">
        <f t="shared" si="124"/>
        <v>0.05775129261239155</v>
      </c>
      <c r="BP199" s="16"/>
    </row>
    <row r="200" spans="2:68" ht="12">
      <c r="B200" s="27" t="s">
        <v>362</v>
      </c>
      <c r="C200" s="31">
        <v>72025</v>
      </c>
      <c r="D200" s="6" t="s">
        <v>216</v>
      </c>
      <c r="E200" s="19">
        <f t="shared" si="125"/>
        <v>16772</v>
      </c>
      <c r="F200" s="19">
        <f t="shared" si="126"/>
        <v>4789</v>
      </c>
      <c r="G200" s="20">
        <f t="shared" si="127"/>
        <v>0.2855354161698068</v>
      </c>
      <c r="H200" s="20"/>
      <c r="I200" s="7">
        <v>994</v>
      </c>
      <c r="J200" s="7">
        <v>400</v>
      </c>
      <c r="K200" s="20">
        <f t="shared" si="128"/>
        <v>0.4024144869215292</v>
      </c>
      <c r="L200" s="8">
        <v>967</v>
      </c>
      <c r="M200" s="9">
        <v>428</v>
      </c>
      <c r="N200" s="20">
        <f t="shared" si="129"/>
        <v>0.44260599793174765</v>
      </c>
      <c r="O200" s="8">
        <v>1117</v>
      </c>
      <c r="P200" s="9">
        <v>403</v>
      </c>
      <c r="Q200" s="20">
        <f t="shared" si="130"/>
        <v>0.36078782452999103</v>
      </c>
      <c r="R200" s="13">
        <v>1548</v>
      </c>
      <c r="S200" s="9">
        <v>412</v>
      </c>
      <c r="T200" s="20">
        <f t="shared" si="131"/>
        <v>0.2661498708010336</v>
      </c>
      <c r="U200" s="22"/>
      <c r="V200" s="8">
        <v>1900</v>
      </c>
      <c r="W200" s="9">
        <v>568</v>
      </c>
      <c r="X200" s="20">
        <f t="shared" si="132"/>
        <v>0.29894736842105263</v>
      </c>
      <c r="Y200" s="8">
        <v>3440</v>
      </c>
      <c r="Z200" s="9">
        <v>1123</v>
      </c>
      <c r="AA200" s="20">
        <f t="shared" si="133"/>
        <v>0.32645348837209304</v>
      </c>
      <c r="AB200" s="8">
        <v>3845</v>
      </c>
      <c r="AC200" s="9">
        <v>873</v>
      </c>
      <c r="AD200" s="20">
        <f t="shared" si="134"/>
        <v>0.2270481144343303</v>
      </c>
      <c r="AE200" s="22"/>
      <c r="AF200" s="8">
        <v>2184</v>
      </c>
      <c r="AG200" s="9">
        <v>506</v>
      </c>
      <c r="AH200" s="20">
        <f t="shared" si="135"/>
        <v>0.2316849816849817</v>
      </c>
      <c r="AI200" s="8">
        <v>777</v>
      </c>
      <c r="AJ200" s="9">
        <v>76</v>
      </c>
      <c r="AK200" s="20">
        <f t="shared" si="136"/>
        <v>0.0978120978120978</v>
      </c>
      <c r="AL200" s="22"/>
      <c r="AM200" s="8">
        <f t="shared" si="137"/>
        <v>3078</v>
      </c>
      <c r="AN200" s="9">
        <f t="shared" si="138"/>
        <v>1231</v>
      </c>
      <c r="AO200" s="20">
        <f t="shared" si="139"/>
        <v>0.3999350227420403</v>
      </c>
      <c r="AP200" s="13">
        <f t="shared" si="140"/>
        <v>13694</v>
      </c>
      <c r="AQ200" s="13">
        <f t="shared" si="141"/>
        <v>3558</v>
      </c>
      <c r="AR200" s="20">
        <f t="shared" si="142"/>
        <v>0.25982181977508395</v>
      </c>
      <c r="AS200" s="13">
        <f t="shared" si="143"/>
        <v>3448</v>
      </c>
      <c r="AT200" s="13">
        <f t="shared" si="144"/>
        <v>980</v>
      </c>
      <c r="AU200" s="20">
        <f t="shared" si="145"/>
        <v>0.2842227378190255</v>
      </c>
      <c r="AV200" s="8">
        <f t="shared" si="146"/>
        <v>6888</v>
      </c>
      <c r="AW200" s="9">
        <f t="shared" si="147"/>
        <v>2103</v>
      </c>
      <c r="AX200" s="20">
        <f t="shared" si="148"/>
        <v>0.30531358885017423</v>
      </c>
      <c r="AY200" s="8">
        <f t="shared" si="149"/>
        <v>6806</v>
      </c>
      <c r="AZ200" s="9">
        <f t="shared" si="150"/>
        <v>1455</v>
      </c>
      <c r="BA200" s="20">
        <f t="shared" si="151"/>
        <v>0.2137819570966794</v>
      </c>
      <c r="BB200" s="47">
        <f t="shared" si="152"/>
        <v>2084</v>
      </c>
      <c r="BC200" s="47">
        <f t="shared" si="153"/>
        <v>831</v>
      </c>
      <c r="BD200" s="20">
        <f t="shared" si="154"/>
        <v>0.3987523992322457</v>
      </c>
      <c r="BE200" s="47">
        <f t="shared" si="155"/>
        <v>12146</v>
      </c>
      <c r="BF200" s="47">
        <f t="shared" si="156"/>
        <v>3146</v>
      </c>
      <c r="BG200" s="20">
        <f t="shared" si="157"/>
        <v>0.2590153136835172</v>
      </c>
      <c r="BH200" s="19">
        <f t="shared" si="158"/>
        <v>4626</v>
      </c>
      <c r="BI200" s="19">
        <f t="shared" si="159"/>
        <v>1643</v>
      </c>
      <c r="BJ200" s="20">
        <f t="shared" si="160"/>
        <v>0.3551664504971898</v>
      </c>
      <c r="BK200" s="19">
        <f t="shared" si="161"/>
        <v>5340</v>
      </c>
      <c r="BL200" s="19">
        <f t="shared" si="162"/>
        <v>1691</v>
      </c>
      <c r="BM200" s="20">
        <f t="shared" si="163"/>
        <v>0.31666666666666665</v>
      </c>
      <c r="BN200" s="20">
        <f t="shared" si="123"/>
        <v>0.2137819570966794</v>
      </c>
      <c r="BO200" s="20">
        <f t="shared" si="124"/>
        <v>0.2855354161698068</v>
      </c>
      <c r="BP200" s="16"/>
    </row>
    <row r="201" spans="2:68" ht="12">
      <c r="B201" s="27" t="s">
        <v>361</v>
      </c>
      <c r="C201" s="31">
        <v>44049</v>
      </c>
      <c r="D201" s="6" t="s">
        <v>217</v>
      </c>
      <c r="E201" s="19">
        <f t="shared" si="125"/>
        <v>12007</v>
      </c>
      <c r="F201" s="19">
        <f t="shared" si="126"/>
        <v>563</v>
      </c>
      <c r="G201" s="20">
        <f t="shared" si="127"/>
        <v>0.046889314566502874</v>
      </c>
      <c r="H201" s="20"/>
      <c r="I201" s="7">
        <v>843</v>
      </c>
      <c r="J201" s="7">
        <v>71</v>
      </c>
      <c r="K201" s="20">
        <f t="shared" si="128"/>
        <v>0.08422301304863583</v>
      </c>
      <c r="L201" s="8">
        <v>782</v>
      </c>
      <c r="M201" s="9">
        <v>75</v>
      </c>
      <c r="N201" s="20">
        <f t="shared" si="129"/>
        <v>0.0959079283887468</v>
      </c>
      <c r="O201" s="8">
        <v>850</v>
      </c>
      <c r="P201" s="9">
        <v>62</v>
      </c>
      <c r="Q201" s="20">
        <f t="shared" si="130"/>
        <v>0.07294117647058823</v>
      </c>
      <c r="R201" s="13">
        <v>1048</v>
      </c>
      <c r="S201" s="9">
        <v>61</v>
      </c>
      <c r="T201" s="20">
        <f t="shared" si="131"/>
        <v>0.05820610687022901</v>
      </c>
      <c r="U201" s="22"/>
      <c r="V201" s="8">
        <v>1351</v>
      </c>
      <c r="W201" s="9">
        <v>94</v>
      </c>
      <c r="X201" s="20">
        <f t="shared" si="132"/>
        <v>0.0695780903034789</v>
      </c>
      <c r="Y201" s="8">
        <v>2598</v>
      </c>
      <c r="Z201" s="9">
        <v>119</v>
      </c>
      <c r="AA201" s="20">
        <f t="shared" si="133"/>
        <v>0.045804464973056194</v>
      </c>
      <c r="AB201" s="8">
        <v>2334</v>
      </c>
      <c r="AC201" s="9">
        <v>66</v>
      </c>
      <c r="AD201" s="20">
        <f t="shared" si="134"/>
        <v>0.028277634961439587</v>
      </c>
      <c r="AE201" s="22"/>
      <c r="AF201" s="8">
        <v>1562</v>
      </c>
      <c r="AG201" s="9">
        <v>15</v>
      </c>
      <c r="AH201" s="20">
        <f t="shared" si="135"/>
        <v>0.009603072983354673</v>
      </c>
      <c r="AI201" s="8">
        <v>639</v>
      </c>
      <c r="AJ201" s="9"/>
      <c r="AK201" s="20">
        <f t="shared" si="136"/>
        <v>0</v>
      </c>
      <c r="AL201" s="22"/>
      <c r="AM201" s="8">
        <f t="shared" si="137"/>
        <v>2475</v>
      </c>
      <c r="AN201" s="9">
        <f t="shared" si="138"/>
        <v>208</v>
      </c>
      <c r="AO201" s="20">
        <f t="shared" si="139"/>
        <v>0.08404040404040404</v>
      </c>
      <c r="AP201" s="13">
        <f t="shared" si="140"/>
        <v>9532</v>
      </c>
      <c r="AQ201" s="13">
        <f t="shared" si="141"/>
        <v>355</v>
      </c>
      <c r="AR201" s="20">
        <f t="shared" si="142"/>
        <v>0.03724297104490139</v>
      </c>
      <c r="AS201" s="13">
        <f t="shared" si="143"/>
        <v>2399</v>
      </c>
      <c r="AT201" s="13">
        <f t="shared" si="144"/>
        <v>155</v>
      </c>
      <c r="AU201" s="20">
        <f t="shared" si="145"/>
        <v>0.06461025427261359</v>
      </c>
      <c r="AV201" s="8">
        <f t="shared" si="146"/>
        <v>4997</v>
      </c>
      <c r="AW201" s="9">
        <f t="shared" si="147"/>
        <v>274</v>
      </c>
      <c r="AX201" s="20">
        <f t="shared" si="148"/>
        <v>0.054832899739843906</v>
      </c>
      <c r="AY201" s="8">
        <f t="shared" si="149"/>
        <v>4535</v>
      </c>
      <c r="AZ201" s="9">
        <f t="shared" si="150"/>
        <v>81</v>
      </c>
      <c r="BA201" s="20">
        <f t="shared" si="151"/>
        <v>0.017861080485115765</v>
      </c>
      <c r="BB201" s="47">
        <f t="shared" si="152"/>
        <v>1632</v>
      </c>
      <c r="BC201" s="47">
        <f t="shared" si="153"/>
        <v>137</v>
      </c>
      <c r="BD201" s="20">
        <f t="shared" si="154"/>
        <v>0.08394607843137254</v>
      </c>
      <c r="BE201" s="47">
        <f t="shared" si="155"/>
        <v>8484</v>
      </c>
      <c r="BF201" s="47">
        <f t="shared" si="156"/>
        <v>294</v>
      </c>
      <c r="BG201" s="20">
        <f t="shared" si="157"/>
        <v>0.034653465346534656</v>
      </c>
      <c r="BH201" s="19">
        <f t="shared" si="158"/>
        <v>3523</v>
      </c>
      <c r="BI201" s="19">
        <f t="shared" si="159"/>
        <v>269</v>
      </c>
      <c r="BJ201" s="20">
        <f t="shared" si="160"/>
        <v>0.07635537893840477</v>
      </c>
      <c r="BK201" s="19">
        <f t="shared" si="161"/>
        <v>3949</v>
      </c>
      <c r="BL201" s="19">
        <f t="shared" si="162"/>
        <v>213</v>
      </c>
      <c r="BM201" s="20">
        <f t="shared" si="163"/>
        <v>0.05393770574829071</v>
      </c>
      <c r="BN201" s="20">
        <f t="shared" si="123"/>
        <v>0.017861080485115765</v>
      </c>
      <c r="BO201" s="20">
        <f t="shared" si="124"/>
        <v>0.046889314566502874</v>
      </c>
      <c r="BP201" s="16"/>
    </row>
    <row r="202" spans="2:68" ht="12">
      <c r="B202" s="27" t="s">
        <v>358</v>
      </c>
      <c r="C202" s="31">
        <v>11030</v>
      </c>
      <c r="D202" s="6" t="s">
        <v>218</v>
      </c>
      <c r="E202" s="19">
        <f t="shared" si="125"/>
        <v>9557</v>
      </c>
      <c r="F202" s="19">
        <f t="shared" si="126"/>
        <v>1271</v>
      </c>
      <c r="G202" s="20">
        <f t="shared" si="127"/>
        <v>0.1329915245369886</v>
      </c>
      <c r="H202" s="20"/>
      <c r="I202" s="7">
        <v>775</v>
      </c>
      <c r="J202" s="7">
        <v>206</v>
      </c>
      <c r="K202" s="20">
        <f t="shared" si="128"/>
        <v>0.2658064516129032</v>
      </c>
      <c r="L202" s="8">
        <v>695</v>
      </c>
      <c r="M202" s="9">
        <v>179</v>
      </c>
      <c r="N202" s="20">
        <f t="shared" si="129"/>
        <v>0.25755395683453236</v>
      </c>
      <c r="O202" s="8">
        <v>640</v>
      </c>
      <c r="P202" s="9">
        <v>125</v>
      </c>
      <c r="Q202" s="20">
        <f t="shared" si="130"/>
        <v>0.1953125</v>
      </c>
      <c r="R202" s="13">
        <v>709</v>
      </c>
      <c r="S202" s="9">
        <v>129</v>
      </c>
      <c r="T202" s="20">
        <f t="shared" si="131"/>
        <v>0.18194640338504936</v>
      </c>
      <c r="U202" s="22"/>
      <c r="V202" s="8">
        <v>1310</v>
      </c>
      <c r="W202" s="9">
        <v>214</v>
      </c>
      <c r="X202" s="20">
        <f t="shared" si="132"/>
        <v>0.1633587786259542</v>
      </c>
      <c r="Y202" s="8">
        <v>2108</v>
      </c>
      <c r="Z202" s="9">
        <v>284</v>
      </c>
      <c r="AA202" s="20">
        <f t="shared" si="133"/>
        <v>0.1347248576850095</v>
      </c>
      <c r="AB202" s="8">
        <v>1667</v>
      </c>
      <c r="AC202" s="9">
        <v>95</v>
      </c>
      <c r="AD202" s="20">
        <f t="shared" si="134"/>
        <v>0.05698860227954409</v>
      </c>
      <c r="AE202" s="22"/>
      <c r="AF202" s="8">
        <v>1122</v>
      </c>
      <c r="AG202" s="9">
        <v>35</v>
      </c>
      <c r="AH202" s="20">
        <f t="shared" si="135"/>
        <v>0.031194295900178252</v>
      </c>
      <c r="AI202" s="8">
        <v>531</v>
      </c>
      <c r="AJ202" s="9">
        <v>4</v>
      </c>
      <c r="AK202" s="20">
        <f t="shared" si="136"/>
        <v>0.007532956685499058</v>
      </c>
      <c r="AL202" s="22"/>
      <c r="AM202" s="8">
        <f t="shared" si="137"/>
        <v>2110</v>
      </c>
      <c r="AN202" s="9">
        <f t="shared" si="138"/>
        <v>510</v>
      </c>
      <c r="AO202" s="20">
        <f t="shared" si="139"/>
        <v>0.24170616113744076</v>
      </c>
      <c r="AP202" s="13">
        <f t="shared" si="140"/>
        <v>7447</v>
      </c>
      <c r="AQ202" s="13">
        <f t="shared" si="141"/>
        <v>761</v>
      </c>
      <c r="AR202" s="20">
        <f t="shared" si="142"/>
        <v>0.10218880085940647</v>
      </c>
      <c r="AS202" s="13">
        <f t="shared" si="143"/>
        <v>2019</v>
      </c>
      <c r="AT202" s="13">
        <f t="shared" si="144"/>
        <v>343</v>
      </c>
      <c r="AU202" s="20">
        <f t="shared" si="145"/>
        <v>0.16988608221892026</v>
      </c>
      <c r="AV202" s="8">
        <f t="shared" si="146"/>
        <v>4127</v>
      </c>
      <c r="AW202" s="9">
        <f t="shared" si="147"/>
        <v>627</v>
      </c>
      <c r="AX202" s="20">
        <f t="shared" si="148"/>
        <v>0.15192633874485098</v>
      </c>
      <c r="AY202" s="8">
        <f t="shared" si="149"/>
        <v>3320</v>
      </c>
      <c r="AZ202" s="9">
        <f t="shared" si="150"/>
        <v>134</v>
      </c>
      <c r="BA202" s="20">
        <f t="shared" si="151"/>
        <v>0.04036144578313253</v>
      </c>
      <c r="BB202" s="47">
        <f t="shared" si="152"/>
        <v>1335</v>
      </c>
      <c r="BC202" s="47">
        <f t="shared" si="153"/>
        <v>304</v>
      </c>
      <c r="BD202" s="20">
        <f t="shared" si="154"/>
        <v>0.22771535580524344</v>
      </c>
      <c r="BE202" s="47">
        <f t="shared" si="155"/>
        <v>6738</v>
      </c>
      <c r="BF202" s="47">
        <f t="shared" si="156"/>
        <v>632</v>
      </c>
      <c r="BG202" s="20">
        <f t="shared" si="157"/>
        <v>0.09379637874740279</v>
      </c>
      <c r="BH202" s="19">
        <f t="shared" si="158"/>
        <v>2819</v>
      </c>
      <c r="BI202" s="19">
        <f t="shared" si="159"/>
        <v>639</v>
      </c>
      <c r="BJ202" s="20">
        <f t="shared" si="160"/>
        <v>0.226676126285917</v>
      </c>
      <c r="BK202" s="19">
        <f t="shared" si="161"/>
        <v>3418</v>
      </c>
      <c r="BL202" s="19">
        <f t="shared" si="162"/>
        <v>498</v>
      </c>
      <c r="BM202" s="20">
        <f t="shared" si="163"/>
        <v>0.1456992393212405</v>
      </c>
      <c r="BN202" s="20">
        <f t="shared" si="123"/>
        <v>0.04036144578313253</v>
      </c>
      <c r="BO202" s="20">
        <f t="shared" si="124"/>
        <v>0.1329915245369886</v>
      </c>
      <c r="BP202" s="16"/>
    </row>
    <row r="203" spans="2:68" ht="12">
      <c r="B203" s="27" t="s">
        <v>362</v>
      </c>
      <c r="C203" s="31">
        <v>71045</v>
      </c>
      <c r="D203" s="6" t="s">
        <v>219</v>
      </c>
      <c r="E203" s="19">
        <f t="shared" si="125"/>
        <v>6736</v>
      </c>
      <c r="F203" s="19">
        <f t="shared" si="126"/>
        <v>481</v>
      </c>
      <c r="G203" s="20">
        <f t="shared" si="127"/>
        <v>0.07140736342042756</v>
      </c>
      <c r="H203" s="20"/>
      <c r="I203" s="7">
        <v>397</v>
      </c>
      <c r="J203" s="7">
        <v>56</v>
      </c>
      <c r="K203" s="20">
        <f t="shared" si="128"/>
        <v>0.14105793450881612</v>
      </c>
      <c r="L203" s="8">
        <v>403</v>
      </c>
      <c r="M203" s="9">
        <v>64</v>
      </c>
      <c r="N203" s="20">
        <f t="shared" si="129"/>
        <v>0.1588089330024814</v>
      </c>
      <c r="O203" s="8">
        <v>406</v>
      </c>
      <c r="P203" s="9">
        <v>48</v>
      </c>
      <c r="Q203" s="20">
        <f t="shared" si="130"/>
        <v>0.11822660098522167</v>
      </c>
      <c r="R203" s="13">
        <v>513</v>
      </c>
      <c r="S203" s="9">
        <v>67</v>
      </c>
      <c r="T203" s="20">
        <f t="shared" si="131"/>
        <v>0.13060428849902533</v>
      </c>
      <c r="U203" s="22"/>
      <c r="V203" s="8">
        <v>777</v>
      </c>
      <c r="W203" s="9">
        <v>97</v>
      </c>
      <c r="X203" s="20">
        <f t="shared" si="132"/>
        <v>0.12483912483912483</v>
      </c>
      <c r="Y203" s="8">
        <v>1520</v>
      </c>
      <c r="Z203" s="9">
        <v>95</v>
      </c>
      <c r="AA203" s="20">
        <f t="shared" si="133"/>
        <v>0.0625</v>
      </c>
      <c r="AB203" s="8">
        <v>1473</v>
      </c>
      <c r="AC203" s="9">
        <v>38</v>
      </c>
      <c r="AD203" s="20">
        <f t="shared" si="134"/>
        <v>0.025797691785471828</v>
      </c>
      <c r="AE203" s="22"/>
      <c r="AF203" s="8">
        <v>900</v>
      </c>
      <c r="AG203" s="9">
        <v>14</v>
      </c>
      <c r="AH203" s="20">
        <f t="shared" si="135"/>
        <v>0.015555555555555555</v>
      </c>
      <c r="AI203" s="8">
        <v>347</v>
      </c>
      <c r="AJ203" s="9">
        <v>2</v>
      </c>
      <c r="AK203" s="20">
        <f t="shared" si="136"/>
        <v>0.005763688760806916</v>
      </c>
      <c r="AL203" s="22"/>
      <c r="AM203" s="8">
        <f t="shared" si="137"/>
        <v>1206</v>
      </c>
      <c r="AN203" s="9">
        <f t="shared" si="138"/>
        <v>168</v>
      </c>
      <c r="AO203" s="20">
        <f t="shared" si="139"/>
        <v>0.13930348258706468</v>
      </c>
      <c r="AP203" s="13">
        <f t="shared" si="140"/>
        <v>5530</v>
      </c>
      <c r="AQ203" s="13">
        <f t="shared" si="141"/>
        <v>313</v>
      </c>
      <c r="AR203" s="20">
        <f t="shared" si="142"/>
        <v>0.0566003616636528</v>
      </c>
      <c r="AS203" s="13">
        <f t="shared" si="143"/>
        <v>1290</v>
      </c>
      <c r="AT203" s="13">
        <f t="shared" si="144"/>
        <v>164</v>
      </c>
      <c r="AU203" s="20">
        <f t="shared" si="145"/>
        <v>0.12713178294573643</v>
      </c>
      <c r="AV203" s="8">
        <f t="shared" si="146"/>
        <v>2810</v>
      </c>
      <c r="AW203" s="9">
        <f t="shared" si="147"/>
        <v>259</v>
      </c>
      <c r="AX203" s="20">
        <f t="shared" si="148"/>
        <v>0.09217081850533808</v>
      </c>
      <c r="AY203" s="8">
        <f t="shared" si="149"/>
        <v>2720</v>
      </c>
      <c r="AZ203" s="9">
        <f t="shared" si="150"/>
        <v>54</v>
      </c>
      <c r="BA203" s="20">
        <f t="shared" si="151"/>
        <v>0.019852941176470587</v>
      </c>
      <c r="BB203" s="47">
        <f t="shared" si="152"/>
        <v>809</v>
      </c>
      <c r="BC203" s="47">
        <f t="shared" si="153"/>
        <v>112</v>
      </c>
      <c r="BD203" s="20">
        <f t="shared" si="154"/>
        <v>0.138442521631644</v>
      </c>
      <c r="BE203" s="47">
        <f t="shared" si="155"/>
        <v>5017</v>
      </c>
      <c r="BF203" s="47">
        <f t="shared" si="156"/>
        <v>246</v>
      </c>
      <c r="BG203" s="20">
        <f t="shared" si="157"/>
        <v>0.04903328682479569</v>
      </c>
      <c r="BH203" s="19">
        <f t="shared" si="158"/>
        <v>1719</v>
      </c>
      <c r="BI203" s="19">
        <f t="shared" si="159"/>
        <v>235</v>
      </c>
      <c r="BJ203" s="20">
        <f t="shared" si="160"/>
        <v>0.13670738801628854</v>
      </c>
      <c r="BK203" s="19">
        <f t="shared" si="161"/>
        <v>2297</v>
      </c>
      <c r="BL203" s="19">
        <f t="shared" si="162"/>
        <v>192</v>
      </c>
      <c r="BM203" s="20">
        <f t="shared" si="163"/>
        <v>0.08358728776665215</v>
      </c>
      <c r="BN203" s="20">
        <f t="shared" si="123"/>
        <v>0.019852941176470587</v>
      </c>
      <c r="BO203" s="20">
        <f t="shared" si="124"/>
        <v>0.07140736342042756</v>
      </c>
      <c r="BP203" s="16"/>
    </row>
    <row r="204" spans="2:68" ht="12">
      <c r="B204" s="27" t="s">
        <v>360</v>
      </c>
      <c r="C204" s="31">
        <v>38016</v>
      </c>
      <c r="D204" s="6" t="s">
        <v>220</v>
      </c>
      <c r="E204" s="19">
        <f t="shared" si="125"/>
        <v>11491</v>
      </c>
      <c r="F204" s="19">
        <f t="shared" si="126"/>
        <v>978</v>
      </c>
      <c r="G204" s="20">
        <f t="shared" si="127"/>
        <v>0.08511008615438169</v>
      </c>
      <c r="H204" s="20"/>
      <c r="I204" s="7">
        <v>480</v>
      </c>
      <c r="J204" s="7">
        <v>69</v>
      </c>
      <c r="K204" s="20">
        <f t="shared" si="128"/>
        <v>0.14375</v>
      </c>
      <c r="L204" s="8">
        <v>499</v>
      </c>
      <c r="M204" s="9">
        <v>78</v>
      </c>
      <c r="N204" s="20">
        <f t="shared" si="129"/>
        <v>0.156312625250501</v>
      </c>
      <c r="O204" s="8">
        <v>534</v>
      </c>
      <c r="P204" s="9">
        <v>64</v>
      </c>
      <c r="Q204" s="20">
        <f t="shared" si="130"/>
        <v>0.1198501872659176</v>
      </c>
      <c r="R204" s="13">
        <v>879</v>
      </c>
      <c r="S204" s="9">
        <v>128</v>
      </c>
      <c r="T204" s="20">
        <f t="shared" si="131"/>
        <v>0.14562002275312855</v>
      </c>
      <c r="U204" s="22"/>
      <c r="V204" s="8">
        <v>1035</v>
      </c>
      <c r="W204" s="9">
        <v>156</v>
      </c>
      <c r="X204" s="20">
        <f t="shared" si="132"/>
        <v>0.15072463768115943</v>
      </c>
      <c r="Y204" s="8">
        <v>1917</v>
      </c>
      <c r="Z204" s="9">
        <v>242</v>
      </c>
      <c r="AA204" s="20">
        <f t="shared" si="133"/>
        <v>0.12623891497130935</v>
      </c>
      <c r="AB204" s="8">
        <v>2803</v>
      </c>
      <c r="AC204" s="9">
        <v>153</v>
      </c>
      <c r="AD204" s="20">
        <f t="shared" si="134"/>
        <v>0.054584373885123084</v>
      </c>
      <c r="AE204" s="22"/>
      <c r="AF204" s="8">
        <v>2474</v>
      </c>
      <c r="AG204" s="9">
        <v>70</v>
      </c>
      <c r="AH204" s="20">
        <f t="shared" si="135"/>
        <v>0.028294260307194827</v>
      </c>
      <c r="AI204" s="8">
        <v>870</v>
      </c>
      <c r="AJ204" s="9">
        <v>18</v>
      </c>
      <c r="AK204" s="20">
        <f t="shared" si="136"/>
        <v>0.020689655172413793</v>
      </c>
      <c r="AL204" s="22"/>
      <c r="AM204" s="8">
        <f t="shared" si="137"/>
        <v>1513</v>
      </c>
      <c r="AN204" s="9">
        <f t="shared" si="138"/>
        <v>211</v>
      </c>
      <c r="AO204" s="20">
        <f t="shared" si="139"/>
        <v>0.1394580304031725</v>
      </c>
      <c r="AP204" s="13">
        <f t="shared" si="140"/>
        <v>9978</v>
      </c>
      <c r="AQ204" s="13">
        <f t="shared" si="141"/>
        <v>767</v>
      </c>
      <c r="AR204" s="20">
        <f t="shared" si="142"/>
        <v>0.0768691120465023</v>
      </c>
      <c r="AS204" s="13">
        <f t="shared" si="143"/>
        <v>1914</v>
      </c>
      <c r="AT204" s="13">
        <f t="shared" si="144"/>
        <v>284</v>
      </c>
      <c r="AU204" s="20">
        <f t="shared" si="145"/>
        <v>0.148380355276907</v>
      </c>
      <c r="AV204" s="8">
        <f t="shared" si="146"/>
        <v>3831</v>
      </c>
      <c r="AW204" s="9">
        <f t="shared" si="147"/>
        <v>526</v>
      </c>
      <c r="AX204" s="20">
        <f t="shared" si="148"/>
        <v>0.13730096580527276</v>
      </c>
      <c r="AY204" s="8">
        <f t="shared" si="149"/>
        <v>6147</v>
      </c>
      <c r="AZ204" s="9">
        <f t="shared" si="150"/>
        <v>241</v>
      </c>
      <c r="BA204" s="20">
        <f t="shared" si="151"/>
        <v>0.039206116804945505</v>
      </c>
      <c r="BB204" s="47">
        <f t="shared" si="152"/>
        <v>1033</v>
      </c>
      <c r="BC204" s="47">
        <f t="shared" si="153"/>
        <v>142</v>
      </c>
      <c r="BD204" s="20">
        <f t="shared" si="154"/>
        <v>0.13746369796708616</v>
      </c>
      <c r="BE204" s="47">
        <f t="shared" si="155"/>
        <v>9099</v>
      </c>
      <c r="BF204" s="47">
        <f t="shared" si="156"/>
        <v>639</v>
      </c>
      <c r="BG204" s="20">
        <f t="shared" si="157"/>
        <v>0.0702274975272008</v>
      </c>
      <c r="BH204" s="19">
        <f t="shared" si="158"/>
        <v>2392</v>
      </c>
      <c r="BI204" s="19">
        <f t="shared" si="159"/>
        <v>339</v>
      </c>
      <c r="BJ204" s="20">
        <f t="shared" si="160"/>
        <v>0.14172240802675584</v>
      </c>
      <c r="BK204" s="19">
        <f t="shared" si="161"/>
        <v>2952</v>
      </c>
      <c r="BL204" s="19">
        <f t="shared" si="162"/>
        <v>398</v>
      </c>
      <c r="BM204" s="20">
        <f t="shared" si="163"/>
        <v>0.1348238482384824</v>
      </c>
      <c r="BN204" s="20">
        <f t="shared" si="123"/>
        <v>0.039206116804945505</v>
      </c>
      <c r="BO204" s="20">
        <f t="shared" si="124"/>
        <v>0.08511008615438169</v>
      </c>
      <c r="BP204" s="16"/>
    </row>
    <row r="205" spans="2:68" ht="12">
      <c r="B205" s="27" t="s">
        <v>358</v>
      </c>
      <c r="C205" s="31">
        <v>12026</v>
      </c>
      <c r="D205" s="6" t="s">
        <v>221</v>
      </c>
      <c r="E205" s="19">
        <f t="shared" si="125"/>
        <v>22216</v>
      </c>
      <c r="F205" s="19">
        <f t="shared" si="126"/>
        <v>1284</v>
      </c>
      <c r="G205" s="20">
        <f t="shared" si="127"/>
        <v>0.05779618293122074</v>
      </c>
      <c r="H205" s="20"/>
      <c r="I205" s="7">
        <v>1398</v>
      </c>
      <c r="J205" s="7">
        <v>150</v>
      </c>
      <c r="K205" s="20">
        <f t="shared" si="128"/>
        <v>0.1072961373390558</v>
      </c>
      <c r="L205" s="8">
        <v>1391</v>
      </c>
      <c r="M205" s="9">
        <v>138</v>
      </c>
      <c r="N205" s="20">
        <f t="shared" si="129"/>
        <v>0.09920920201294033</v>
      </c>
      <c r="O205" s="8">
        <v>1431</v>
      </c>
      <c r="P205" s="9">
        <v>125</v>
      </c>
      <c r="Q205" s="20">
        <f t="shared" si="130"/>
        <v>0.08735150244584207</v>
      </c>
      <c r="R205" s="13">
        <v>1726</v>
      </c>
      <c r="S205" s="9">
        <v>171</v>
      </c>
      <c r="T205" s="20">
        <f t="shared" si="131"/>
        <v>0.09907300115874855</v>
      </c>
      <c r="U205" s="22"/>
      <c r="V205" s="8">
        <v>2525</v>
      </c>
      <c r="W205" s="9">
        <v>202</v>
      </c>
      <c r="X205" s="20">
        <f t="shared" si="132"/>
        <v>0.08</v>
      </c>
      <c r="Y205" s="8">
        <v>4874</v>
      </c>
      <c r="Z205" s="9">
        <v>285</v>
      </c>
      <c r="AA205" s="20">
        <f t="shared" si="133"/>
        <v>0.058473533032416904</v>
      </c>
      <c r="AB205" s="8">
        <v>4655</v>
      </c>
      <c r="AC205" s="9">
        <v>151</v>
      </c>
      <c r="AD205" s="20">
        <f t="shared" si="134"/>
        <v>0.03243823845327605</v>
      </c>
      <c r="AE205" s="22"/>
      <c r="AF205" s="8">
        <v>3063</v>
      </c>
      <c r="AG205" s="9">
        <v>50</v>
      </c>
      <c r="AH205" s="20">
        <f t="shared" si="135"/>
        <v>0.01632386549134835</v>
      </c>
      <c r="AI205" s="8">
        <v>1153</v>
      </c>
      <c r="AJ205" s="9">
        <v>12</v>
      </c>
      <c r="AK205" s="20">
        <f t="shared" si="136"/>
        <v>0.010407632263660017</v>
      </c>
      <c r="AL205" s="22"/>
      <c r="AM205" s="8">
        <f t="shared" si="137"/>
        <v>4220</v>
      </c>
      <c r="AN205" s="9">
        <f t="shared" si="138"/>
        <v>413</v>
      </c>
      <c r="AO205" s="20">
        <f t="shared" si="139"/>
        <v>0.09786729857819905</v>
      </c>
      <c r="AP205" s="13">
        <f t="shared" si="140"/>
        <v>17996</v>
      </c>
      <c r="AQ205" s="13">
        <f t="shared" si="141"/>
        <v>871</v>
      </c>
      <c r="AR205" s="20">
        <f t="shared" si="142"/>
        <v>0.04839964436541454</v>
      </c>
      <c r="AS205" s="13">
        <f t="shared" si="143"/>
        <v>4251</v>
      </c>
      <c r="AT205" s="13">
        <f t="shared" si="144"/>
        <v>373</v>
      </c>
      <c r="AU205" s="20">
        <f t="shared" si="145"/>
        <v>0.08774406022112444</v>
      </c>
      <c r="AV205" s="8">
        <f t="shared" si="146"/>
        <v>9125</v>
      </c>
      <c r="AW205" s="9">
        <f t="shared" si="147"/>
        <v>658</v>
      </c>
      <c r="AX205" s="20">
        <f t="shared" si="148"/>
        <v>0.07210958904109589</v>
      </c>
      <c r="AY205" s="8">
        <f t="shared" si="149"/>
        <v>8871</v>
      </c>
      <c r="AZ205" s="9">
        <f t="shared" si="150"/>
        <v>213</v>
      </c>
      <c r="BA205" s="20">
        <f t="shared" si="151"/>
        <v>0.024010821778829895</v>
      </c>
      <c r="BB205" s="47">
        <f t="shared" si="152"/>
        <v>2822</v>
      </c>
      <c r="BC205" s="47">
        <f t="shared" si="153"/>
        <v>263</v>
      </c>
      <c r="BD205" s="20">
        <f t="shared" si="154"/>
        <v>0.09319631467044649</v>
      </c>
      <c r="BE205" s="47">
        <f t="shared" si="155"/>
        <v>16270</v>
      </c>
      <c r="BF205" s="47">
        <f t="shared" si="156"/>
        <v>700</v>
      </c>
      <c r="BG205" s="20">
        <f t="shared" si="157"/>
        <v>0.0430239704978488</v>
      </c>
      <c r="BH205" s="19">
        <f t="shared" si="158"/>
        <v>5946</v>
      </c>
      <c r="BI205" s="19">
        <f t="shared" si="159"/>
        <v>584</v>
      </c>
      <c r="BJ205" s="20">
        <f t="shared" si="160"/>
        <v>0.09821728893373696</v>
      </c>
      <c r="BK205" s="19">
        <f t="shared" si="161"/>
        <v>7399</v>
      </c>
      <c r="BL205" s="19">
        <f t="shared" si="162"/>
        <v>487</v>
      </c>
      <c r="BM205" s="20">
        <f t="shared" si="163"/>
        <v>0.06581970536558994</v>
      </c>
      <c r="BN205" s="20">
        <f t="shared" si="123"/>
        <v>0.024010821778829895</v>
      </c>
      <c r="BO205" s="20">
        <f t="shared" si="124"/>
        <v>0.05779618293122074</v>
      </c>
      <c r="BP205" s="16"/>
    </row>
    <row r="206" spans="2:68" ht="12">
      <c r="B206" s="27" t="s">
        <v>361</v>
      </c>
      <c r="C206" s="31">
        <v>41048</v>
      </c>
      <c r="D206" s="6" t="s">
        <v>222</v>
      </c>
      <c r="E206" s="19">
        <f t="shared" si="125"/>
        <v>37491</v>
      </c>
      <c r="F206" s="19">
        <f t="shared" si="126"/>
        <v>4775</v>
      </c>
      <c r="G206" s="20">
        <f t="shared" si="127"/>
        <v>0.12736390066949402</v>
      </c>
      <c r="H206" s="20"/>
      <c r="I206" s="7">
        <v>2380</v>
      </c>
      <c r="J206" s="7">
        <v>693</v>
      </c>
      <c r="K206" s="20">
        <f t="shared" si="128"/>
        <v>0.2911764705882353</v>
      </c>
      <c r="L206" s="8">
        <v>2411</v>
      </c>
      <c r="M206" s="9">
        <v>648</v>
      </c>
      <c r="N206" s="20">
        <f t="shared" si="129"/>
        <v>0.2687681459975114</v>
      </c>
      <c r="O206" s="8">
        <v>2482</v>
      </c>
      <c r="P206" s="9">
        <v>504</v>
      </c>
      <c r="Q206" s="20">
        <f t="shared" si="130"/>
        <v>0.20306204673650283</v>
      </c>
      <c r="R206" s="13">
        <v>2939</v>
      </c>
      <c r="S206" s="9">
        <v>478</v>
      </c>
      <c r="T206" s="20">
        <f t="shared" si="131"/>
        <v>0.16264035386185777</v>
      </c>
      <c r="U206" s="22"/>
      <c r="V206" s="8">
        <v>4298</v>
      </c>
      <c r="W206" s="9">
        <v>769</v>
      </c>
      <c r="X206" s="20">
        <f t="shared" si="132"/>
        <v>0.17892042810609585</v>
      </c>
      <c r="Y206" s="8">
        <v>8105</v>
      </c>
      <c r="Z206" s="9">
        <v>1087</v>
      </c>
      <c r="AA206" s="20">
        <f t="shared" si="133"/>
        <v>0.13411474398519432</v>
      </c>
      <c r="AB206" s="8">
        <v>7850</v>
      </c>
      <c r="AC206" s="9">
        <v>445</v>
      </c>
      <c r="AD206" s="20">
        <f t="shared" si="134"/>
        <v>0.056687898089171976</v>
      </c>
      <c r="AE206" s="22"/>
      <c r="AF206" s="8">
        <v>5091</v>
      </c>
      <c r="AG206" s="9">
        <v>127</v>
      </c>
      <c r="AH206" s="20">
        <f t="shared" si="135"/>
        <v>0.02494598310744451</v>
      </c>
      <c r="AI206" s="8">
        <v>1935</v>
      </c>
      <c r="AJ206" s="9">
        <v>24</v>
      </c>
      <c r="AK206" s="20">
        <f t="shared" si="136"/>
        <v>0.012403100775193798</v>
      </c>
      <c r="AL206" s="22"/>
      <c r="AM206" s="8">
        <f t="shared" si="137"/>
        <v>7273</v>
      </c>
      <c r="AN206" s="9">
        <f t="shared" si="138"/>
        <v>1845</v>
      </c>
      <c r="AO206" s="20">
        <f t="shared" si="139"/>
        <v>0.25367798707548467</v>
      </c>
      <c r="AP206" s="13">
        <f t="shared" si="140"/>
        <v>30218</v>
      </c>
      <c r="AQ206" s="13">
        <f t="shared" si="141"/>
        <v>2930</v>
      </c>
      <c r="AR206" s="20">
        <f t="shared" si="142"/>
        <v>0.09696207558408895</v>
      </c>
      <c r="AS206" s="13">
        <f t="shared" si="143"/>
        <v>7237</v>
      </c>
      <c r="AT206" s="13">
        <f t="shared" si="144"/>
        <v>1247</v>
      </c>
      <c r="AU206" s="20">
        <f t="shared" si="145"/>
        <v>0.17230896780433883</v>
      </c>
      <c r="AV206" s="8">
        <f t="shared" si="146"/>
        <v>15342</v>
      </c>
      <c r="AW206" s="9">
        <f t="shared" si="147"/>
        <v>2334</v>
      </c>
      <c r="AX206" s="20">
        <f t="shared" si="148"/>
        <v>0.15213140398904967</v>
      </c>
      <c r="AY206" s="8">
        <f t="shared" si="149"/>
        <v>14876</v>
      </c>
      <c r="AZ206" s="9">
        <f t="shared" si="150"/>
        <v>596</v>
      </c>
      <c r="BA206" s="20">
        <f t="shared" si="151"/>
        <v>0.04006453347674106</v>
      </c>
      <c r="BB206" s="47">
        <f t="shared" si="152"/>
        <v>4893</v>
      </c>
      <c r="BC206" s="47">
        <f t="shared" si="153"/>
        <v>1152</v>
      </c>
      <c r="BD206" s="20">
        <f t="shared" si="154"/>
        <v>0.23543838136112813</v>
      </c>
      <c r="BE206" s="47">
        <f t="shared" si="155"/>
        <v>27279</v>
      </c>
      <c r="BF206" s="47">
        <f t="shared" si="156"/>
        <v>2452</v>
      </c>
      <c r="BG206" s="20">
        <f t="shared" si="157"/>
        <v>0.08988599288830236</v>
      </c>
      <c r="BH206" s="19">
        <f t="shared" si="158"/>
        <v>10212</v>
      </c>
      <c r="BI206" s="19">
        <f t="shared" si="159"/>
        <v>2323</v>
      </c>
      <c r="BJ206" s="20">
        <f t="shared" si="160"/>
        <v>0.22747747747747749</v>
      </c>
      <c r="BK206" s="19">
        <f t="shared" si="161"/>
        <v>12403</v>
      </c>
      <c r="BL206" s="19">
        <f t="shared" si="162"/>
        <v>1856</v>
      </c>
      <c r="BM206" s="20">
        <f t="shared" si="163"/>
        <v>0.14964121583487866</v>
      </c>
      <c r="BN206" s="20">
        <f t="shared" si="123"/>
        <v>0.04006453347674106</v>
      </c>
      <c r="BO206" s="20">
        <f t="shared" si="124"/>
        <v>0.12736390066949402</v>
      </c>
      <c r="BP206" s="16"/>
    </row>
    <row r="207" spans="2:68" ht="12">
      <c r="B207" s="27" t="s">
        <v>358</v>
      </c>
      <c r="C207" s="31">
        <v>13029</v>
      </c>
      <c r="D207" s="6" t="s">
        <v>223</v>
      </c>
      <c r="E207" s="19">
        <f t="shared" si="125"/>
        <v>12032</v>
      </c>
      <c r="F207" s="19">
        <f t="shared" si="126"/>
        <v>942</v>
      </c>
      <c r="G207" s="20">
        <f t="shared" si="127"/>
        <v>0.07829122340425532</v>
      </c>
      <c r="H207" s="20"/>
      <c r="I207" s="7">
        <v>838</v>
      </c>
      <c r="J207" s="7">
        <v>117</v>
      </c>
      <c r="K207" s="20">
        <f t="shared" si="128"/>
        <v>0.13961813842482101</v>
      </c>
      <c r="L207" s="8">
        <v>746</v>
      </c>
      <c r="M207" s="9">
        <v>87</v>
      </c>
      <c r="N207" s="20">
        <f t="shared" si="129"/>
        <v>0.11662198391420911</v>
      </c>
      <c r="O207" s="8">
        <v>782</v>
      </c>
      <c r="P207" s="9">
        <v>100</v>
      </c>
      <c r="Q207" s="20">
        <f t="shared" si="130"/>
        <v>0.1278772378516624</v>
      </c>
      <c r="R207" s="13">
        <v>896</v>
      </c>
      <c r="S207" s="9">
        <v>108</v>
      </c>
      <c r="T207" s="20">
        <f t="shared" si="131"/>
        <v>0.12053571428571429</v>
      </c>
      <c r="U207" s="22"/>
      <c r="V207" s="8">
        <v>1604</v>
      </c>
      <c r="W207" s="9">
        <v>176</v>
      </c>
      <c r="X207" s="20">
        <f t="shared" si="132"/>
        <v>0.10972568578553615</v>
      </c>
      <c r="Y207" s="8">
        <v>2619</v>
      </c>
      <c r="Z207" s="9">
        <v>212</v>
      </c>
      <c r="AA207" s="20">
        <f t="shared" si="133"/>
        <v>0.08094692630775105</v>
      </c>
      <c r="AB207" s="8">
        <v>2596</v>
      </c>
      <c r="AC207" s="9">
        <v>101</v>
      </c>
      <c r="AD207" s="20">
        <f t="shared" si="134"/>
        <v>0.038906009244992296</v>
      </c>
      <c r="AE207" s="22"/>
      <c r="AF207" s="8">
        <v>1489</v>
      </c>
      <c r="AG207" s="9">
        <v>37</v>
      </c>
      <c r="AH207" s="20">
        <f t="shared" si="135"/>
        <v>0.024848891873740765</v>
      </c>
      <c r="AI207" s="8">
        <v>462</v>
      </c>
      <c r="AJ207" s="9">
        <v>4</v>
      </c>
      <c r="AK207" s="20">
        <f t="shared" si="136"/>
        <v>0.008658008658008658</v>
      </c>
      <c r="AL207" s="22"/>
      <c r="AM207" s="8">
        <f t="shared" si="137"/>
        <v>2366</v>
      </c>
      <c r="AN207" s="9">
        <f t="shared" si="138"/>
        <v>304</v>
      </c>
      <c r="AO207" s="20">
        <f t="shared" si="139"/>
        <v>0.12848689771766694</v>
      </c>
      <c r="AP207" s="13">
        <f t="shared" si="140"/>
        <v>9666</v>
      </c>
      <c r="AQ207" s="13">
        <f t="shared" si="141"/>
        <v>638</v>
      </c>
      <c r="AR207" s="20">
        <f t="shared" si="142"/>
        <v>0.0660045520380716</v>
      </c>
      <c r="AS207" s="13">
        <f t="shared" si="143"/>
        <v>2500</v>
      </c>
      <c r="AT207" s="13">
        <f t="shared" si="144"/>
        <v>284</v>
      </c>
      <c r="AU207" s="20">
        <f t="shared" si="145"/>
        <v>0.1136</v>
      </c>
      <c r="AV207" s="8">
        <f t="shared" si="146"/>
        <v>5119</v>
      </c>
      <c r="AW207" s="9">
        <f t="shared" si="147"/>
        <v>496</v>
      </c>
      <c r="AX207" s="20">
        <f t="shared" si="148"/>
        <v>0.0968939245946474</v>
      </c>
      <c r="AY207" s="8">
        <f t="shared" si="149"/>
        <v>4547</v>
      </c>
      <c r="AZ207" s="9">
        <f t="shared" si="150"/>
        <v>142</v>
      </c>
      <c r="BA207" s="20">
        <f t="shared" si="151"/>
        <v>0.03122938201011656</v>
      </c>
      <c r="BB207" s="47">
        <f t="shared" si="152"/>
        <v>1528</v>
      </c>
      <c r="BC207" s="47">
        <f t="shared" si="153"/>
        <v>187</v>
      </c>
      <c r="BD207" s="20">
        <f t="shared" si="154"/>
        <v>0.12238219895287958</v>
      </c>
      <c r="BE207" s="47">
        <f t="shared" si="155"/>
        <v>8770</v>
      </c>
      <c r="BF207" s="47">
        <f t="shared" si="156"/>
        <v>530</v>
      </c>
      <c r="BG207" s="20">
        <f t="shared" si="157"/>
        <v>0.06043329532497149</v>
      </c>
      <c r="BH207" s="19">
        <f t="shared" si="158"/>
        <v>3262</v>
      </c>
      <c r="BI207" s="19">
        <f t="shared" si="159"/>
        <v>412</v>
      </c>
      <c r="BJ207" s="20">
        <f t="shared" si="160"/>
        <v>0.12630288166768852</v>
      </c>
      <c r="BK207" s="19">
        <f t="shared" si="161"/>
        <v>4223</v>
      </c>
      <c r="BL207" s="19">
        <f t="shared" si="162"/>
        <v>388</v>
      </c>
      <c r="BM207" s="20">
        <f t="shared" si="163"/>
        <v>0.09187781198200332</v>
      </c>
      <c r="BN207" s="20">
        <f t="shared" si="123"/>
        <v>0.03122938201011656</v>
      </c>
      <c r="BO207" s="20">
        <f t="shared" si="124"/>
        <v>0.07829122340425532</v>
      </c>
      <c r="BP207" s="16"/>
    </row>
    <row r="208" spans="2:68" ht="12">
      <c r="B208" s="27" t="s">
        <v>360</v>
      </c>
      <c r="C208" s="31">
        <v>35013</v>
      </c>
      <c r="D208" s="6" t="s">
        <v>224</v>
      </c>
      <c r="E208" s="19">
        <f t="shared" si="125"/>
        <v>70399</v>
      </c>
      <c r="F208" s="19">
        <f t="shared" si="126"/>
        <v>12616</v>
      </c>
      <c r="G208" s="20">
        <f t="shared" si="127"/>
        <v>0.17920709100981547</v>
      </c>
      <c r="H208" s="20"/>
      <c r="I208" s="7">
        <v>3600</v>
      </c>
      <c r="J208" s="7">
        <v>1420</v>
      </c>
      <c r="K208" s="20">
        <f t="shared" si="128"/>
        <v>0.39444444444444443</v>
      </c>
      <c r="L208" s="8">
        <v>3353</v>
      </c>
      <c r="M208" s="9">
        <v>1140</v>
      </c>
      <c r="N208" s="20">
        <f t="shared" si="129"/>
        <v>0.33999403519236504</v>
      </c>
      <c r="O208" s="8">
        <v>3659</v>
      </c>
      <c r="P208" s="9">
        <v>978</v>
      </c>
      <c r="Q208" s="20">
        <f t="shared" si="130"/>
        <v>0.26728614375512433</v>
      </c>
      <c r="R208" s="13">
        <v>5401</v>
      </c>
      <c r="S208" s="9">
        <v>1322</v>
      </c>
      <c r="T208" s="20">
        <f t="shared" si="131"/>
        <v>0.2447694871320126</v>
      </c>
      <c r="U208" s="22"/>
      <c r="V208" s="8">
        <v>7423</v>
      </c>
      <c r="W208" s="9">
        <v>2171</v>
      </c>
      <c r="X208" s="20">
        <f t="shared" si="132"/>
        <v>0.29246935201401053</v>
      </c>
      <c r="Y208" s="8">
        <v>12753</v>
      </c>
      <c r="Z208" s="9">
        <v>2832</v>
      </c>
      <c r="AA208" s="20">
        <f t="shared" si="133"/>
        <v>0.22206539637732298</v>
      </c>
      <c r="AB208" s="8">
        <v>15356</v>
      </c>
      <c r="AC208" s="9">
        <v>1650</v>
      </c>
      <c r="AD208" s="20">
        <f t="shared" si="134"/>
        <v>0.10744985673352435</v>
      </c>
      <c r="AE208" s="22"/>
      <c r="AF208" s="8">
        <v>12853</v>
      </c>
      <c r="AG208" s="9">
        <v>852</v>
      </c>
      <c r="AH208" s="20">
        <f t="shared" si="135"/>
        <v>0.06628802614175679</v>
      </c>
      <c r="AI208" s="8">
        <v>6001</v>
      </c>
      <c r="AJ208" s="9">
        <v>251</v>
      </c>
      <c r="AK208" s="20">
        <f t="shared" si="136"/>
        <v>0.041826362272954505</v>
      </c>
      <c r="AL208" s="22"/>
      <c r="AM208" s="8">
        <f t="shared" si="137"/>
        <v>10612</v>
      </c>
      <c r="AN208" s="9">
        <f t="shared" si="138"/>
        <v>3538</v>
      </c>
      <c r="AO208" s="20">
        <f t="shared" si="139"/>
        <v>0.33339615529589145</v>
      </c>
      <c r="AP208" s="13">
        <f t="shared" si="140"/>
        <v>59787</v>
      </c>
      <c r="AQ208" s="13">
        <f t="shared" si="141"/>
        <v>9078</v>
      </c>
      <c r="AR208" s="20">
        <f t="shared" si="142"/>
        <v>0.1518390285513573</v>
      </c>
      <c r="AS208" s="13">
        <f t="shared" si="143"/>
        <v>12824</v>
      </c>
      <c r="AT208" s="13">
        <f t="shared" si="144"/>
        <v>3493</v>
      </c>
      <c r="AU208" s="20">
        <f t="shared" si="145"/>
        <v>0.27237991266375544</v>
      </c>
      <c r="AV208" s="8">
        <f t="shared" si="146"/>
        <v>25577</v>
      </c>
      <c r="AW208" s="9">
        <f t="shared" si="147"/>
        <v>6325</v>
      </c>
      <c r="AX208" s="20">
        <f t="shared" si="148"/>
        <v>0.2472924893458967</v>
      </c>
      <c r="AY208" s="8">
        <f t="shared" si="149"/>
        <v>34210</v>
      </c>
      <c r="AZ208" s="9">
        <f t="shared" si="150"/>
        <v>2753</v>
      </c>
      <c r="BA208" s="20">
        <f t="shared" si="151"/>
        <v>0.08047354574685764</v>
      </c>
      <c r="BB208" s="47">
        <f t="shared" si="152"/>
        <v>7012</v>
      </c>
      <c r="BC208" s="47">
        <f t="shared" si="153"/>
        <v>2118</v>
      </c>
      <c r="BD208" s="20">
        <f t="shared" si="154"/>
        <v>0.3020536223616657</v>
      </c>
      <c r="BE208" s="47">
        <f t="shared" si="155"/>
        <v>54386</v>
      </c>
      <c r="BF208" s="47">
        <f t="shared" si="156"/>
        <v>7756</v>
      </c>
      <c r="BG208" s="20">
        <f t="shared" si="157"/>
        <v>0.1426102305740448</v>
      </c>
      <c r="BH208" s="19">
        <f t="shared" si="158"/>
        <v>16013</v>
      </c>
      <c r="BI208" s="19">
        <f t="shared" si="159"/>
        <v>4860</v>
      </c>
      <c r="BJ208" s="20">
        <f t="shared" si="160"/>
        <v>0.3035034034846687</v>
      </c>
      <c r="BK208" s="19">
        <f t="shared" si="161"/>
        <v>20176</v>
      </c>
      <c r="BL208" s="19">
        <f t="shared" si="162"/>
        <v>5003</v>
      </c>
      <c r="BM208" s="20">
        <f t="shared" si="163"/>
        <v>0.2479678826328311</v>
      </c>
      <c r="BN208" s="20">
        <f t="shared" si="123"/>
        <v>0.08047354574685764</v>
      </c>
      <c r="BO208" s="20">
        <f t="shared" si="124"/>
        <v>0.17920709100981547</v>
      </c>
      <c r="BP208" s="16"/>
    </row>
    <row r="209" spans="2:68" ht="12">
      <c r="B209" s="27" t="s">
        <v>361</v>
      </c>
      <c r="C209" s="31">
        <v>44052</v>
      </c>
      <c r="D209" s="6" t="s">
        <v>225</v>
      </c>
      <c r="E209" s="19">
        <f t="shared" si="125"/>
        <v>13468</v>
      </c>
      <c r="F209" s="19">
        <f t="shared" si="126"/>
        <v>579</v>
      </c>
      <c r="G209" s="20">
        <f t="shared" si="127"/>
        <v>0.04299079299079299</v>
      </c>
      <c r="H209" s="20"/>
      <c r="I209" s="7">
        <v>873</v>
      </c>
      <c r="J209" s="7">
        <v>80</v>
      </c>
      <c r="K209" s="20">
        <f t="shared" si="128"/>
        <v>0.09163802978235967</v>
      </c>
      <c r="L209" s="8">
        <v>921</v>
      </c>
      <c r="M209" s="9">
        <v>73</v>
      </c>
      <c r="N209" s="20">
        <f t="shared" si="129"/>
        <v>0.07926167209554831</v>
      </c>
      <c r="O209" s="8">
        <v>907</v>
      </c>
      <c r="P209" s="9">
        <v>59</v>
      </c>
      <c r="Q209" s="20">
        <f t="shared" si="130"/>
        <v>0.06504961411245866</v>
      </c>
      <c r="R209" s="13">
        <v>1160</v>
      </c>
      <c r="S209" s="9">
        <v>66</v>
      </c>
      <c r="T209" s="20">
        <f t="shared" si="131"/>
        <v>0.056896551724137934</v>
      </c>
      <c r="U209" s="22"/>
      <c r="V209" s="8">
        <v>1491</v>
      </c>
      <c r="W209" s="9">
        <v>92</v>
      </c>
      <c r="X209" s="20">
        <f t="shared" si="132"/>
        <v>0.06170355466130114</v>
      </c>
      <c r="Y209" s="8">
        <v>2982</v>
      </c>
      <c r="Z209" s="9">
        <v>125</v>
      </c>
      <c r="AA209" s="20">
        <f t="shared" si="133"/>
        <v>0.04191817572099262</v>
      </c>
      <c r="AB209" s="8">
        <v>2741</v>
      </c>
      <c r="AC209" s="9">
        <v>63</v>
      </c>
      <c r="AD209" s="20">
        <f t="shared" si="134"/>
        <v>0.022984312294782927</v>
      </c>
      <c r="AE209" s="22"/>
      <c r="AF209" s="8">
        <v>1674</v>
      </c>
      <c r="AG209" s="9">
        <v>21</v>
      </c>
      <c r="AH209" s="20">
        <f t="shared" si="135"/>
        <v>0.012544802867383513</v>
      </c>
      <c r="AI209" s="8">
        <v>719</v>
      </c>
      <c r="AJ209" s="9"/>
      <c r="AK209" s="20">
        <f t="shared" si="136"/>
        <v>0</v>
      </c>
      <c r="AL209" s="22"/>
      <c r="AM209" s="8">
        <f t="shared" si="137"/>
        <v>2701</v>
      </c>
      <c r="AN209" s="9">
        <f t="shared" si="138"/>
        <v>212</v>
      </c>
      <c r="AO209" s="20">
        <f t="shared" si="139"/>
        <v>0.07848944835246205</v>
      </c>
      <c r="AP209" s="13">
        <f t="shared" si="140"/>
        <v>10767</v>
      </c>
      <c r="AQ209" s="13">
        <f t="shared" si="141"/>
        <v>367</v>
      </c>
      <c r="AR209" s="20">
        <f t="shared" si="142"/>
        <v>0.034085632023776354</v>
      </c>
      <c r="AS209" s="13">
        <f t="shared" si="143"/>
        <v>2651</v>
      </c>
      <c r="AT209" s="13">
        <f t="shared" si="144"/>
        <v>158</v>
      </c>
      <c r="AU209" s="20">
        <f t="shared" si="145"/>
        <v>0.05960015088645794</v>
      </c>
      <c r="AV209" s="8">
        <f t="shared" si="146"/>
        <v>5633</v>
      </c>
      <c r="AW209" s="9">
        <f t="shared" si="147"/>
        <v>283</v>
      </c>
      <c r="AX209" s="20">
        <f t="shared" si="148"/>
        <v>0.05023965915142908</v>
      </c>
      <c r="AY209" s="8">
        <f t="shared" si="149"/>
        <v>5134</v>
      </c>
      <c r="AZ209" s="9">
        <f t="shared" si="150"/>
        <v>84</v>
      </c>
      <c r="BA209" s="20">
        <f t="shared" si="151"/>
        <v>0.016361511492014025</v>
      </c>
      <c r="BB209" s="47">
        <f t="shared" si="152"/>
        <v>1828</v>
      </c>
      <c r="BC209" s="47">
        <f t="shared" si="153"/>
        <v>132</v>
      </c>
      <c r="BD209" s="20">
        <f t="shared" si="154"/>
        <v>0.07221006564551423</v>
      </c>
      <c r="BE209" s="47">
        <f t="shared" si="155"/>
        <v>9607</v>
      </c>
      <c r="BF209" s="47">
        <f t="shared" si="156"/>
        <v>301</v>
      </c>
      <c r="BG209" s="20">
        <f t="shared" si="157"/>
        <v>0.03133132091183512</v>
      </c>
      <c r="BH209" s="19">
        <f t="shared" si="158"/>
        <v>3861</v>
      </c>
      <c r="BI209" s="19">
        <f t="shared" si="159"/>
        <v>278</v>
      </c>
      <c r="BJ209" s="20">
        <f t="shared" si="160"/>
        <v>0.072002072002072</v>
      </c>
      <c r="BK209" s="19">
        <f t="shared" si="161"/>
        <v>4473</v>
      </c>
      <c r="BL209" s="19">
        <f t="shared" si="162"/>
        <v>217</v>
      </c>
      <c r="BM209" s="20">
        <f t="shared" si="163"/>
        <v>0.048513302034428794</v>
      </c>
      <c r="BN209" s="20">
        <f t="shared" si="123"/>
        <v>0.016361511492014025</v>
      </c>
      <c r="BO209" s="20">
        <f t="shared" si="124"/>
        <v>0.04299079299079299</v>
      </c>
      <c r="BP209" s="16"/>
    </row>
    <row r="210" spans="2:68" ht="12">
      <c r="B210" s="27" t="s">
        <v>360</v>
      </c>
      <c r="C210" s="31">
        <v>31022</v>
      </c>
      <c r="D210" s="6" t="s">
        <v>226</v>
      </c>
      <c r="E210" s="19">
        <f t="shared" si="125"/>
        <v>23004</v>
      </c>
      <c r="F210" s="19">
        <f t="shared" si="126"/>
        <v>1122</v>
      </c>
      <c r="G210" s="20">
        <f t="shared" si="127"/>
        <v>0.04877412623891497</v>
      </c>
      <c r="H210" s="20"/>
      <c r="I210" s="7">
        <v>1504</v>
      </c>
      <c r="J210" s="7">
        <v>145</v>
      </c>
      <c r="K210" s="20">
        <f t="shared" si="128"/>
        <v>0.09640957446808511</v>
      </c>
      <c r="L210" s="8">
        <v>1548</v>
      </c>
      <c r="M210" s="9">
        <v>136</v>
      </c>
      <c r="N210" s="20">
        <f t="shared" si="129"/>
        <v>0.08785529715762273</v>
      </c>
      <c r="O210" s="8">
        <v>1509</v>
      </c>
      <c r="P210" s="9">
        <v>105</v>
      </c>
      <c r="Q210" s="20">
        <f t="shared" si="130"/>
        <v>0.06958250497017893</v>
      </c>
      <c r="R210" s="13">
        <v>1903</v>
      </c>
      <c r="S210" s="9">
        <v>113</v>
      </c>
      <c r="T210" s="20">
        <f t="shared" si="131"/>
        <v>0.05937992643194955</v>
      </c>
      <c r="U210" s="22"/>
      <c r="V210" s="8">
        <v>2552</v>
      </c>
      <c r="W210" s="9">
        <v>200</v>
      </c>
      <c r="X210" s="20">
        <f t="shared" si="132"/>
        <v>0.07836990595611286</v>
      </c>
      <c r="Y210" s="8">
        <v>5024</v>
      </c>
      <c r="Z210" s="9">
        <v>261</v>
      </c>
      <c r="AA210" s="20">
        <f t="shared" si="133"/>
        <v>0.05195063694267516</v>
      </c>
      <c r="AB210" s="8">
        <v>4492</v>
      </c>
      <c r="AC210" s="9">
        <v>113</v>
      </c>
      <c r="AD210" s="20">
        <f t="shared" si="134"/>
        <v>0.025155832591273374</v>
      </c>
      <c r="AE210" s="22"/>
      <c r="AF210" s="8">
        <v>3282</v>
      </c>
      <c r="AG210" s="9">
        <v>40</v>
      </c>
      <c r="AH210" s="20">
        <f t="shared" si="135"/>
        <v>0.01218769043266301</v>
      </c>
      <c r="AI210" s="8">
        <v>1190</v>
      </c>
      <c r="AJ210" s="9">
        <v>9</v>
      </c>
      <c r="AK210" s="20">
        <f t="shared" si="136"/>
        <v>0.007563025210084034</v>
      </c>
      <c r="AL210" s="22"/>
      <c r="AM210" s="8">
        <f t="shared" si="137"/>
        <v>4561</v>
      </c>
      <c r="AN210" s="9">
        <f t="shared" si="138"/>
        <v>386</v>
      </c>
      <c r="AO210" s="20">
        <f t="shared" si="139"/>
        <v>0.08463056347292261</v>
      </c>
      <c r="AP210" s="13">
        <f t="shared" si="140"/>
        <v>18443</v>
      </c>
      <c r="AQ210" s="13">
        <f t="shared" si="141"/>
        <v>736</v>
      </c>
      <c r="AR210" s="20">
        <f t="shared" si="142"/>
        <v>0.03990673968443312</v>
      </c>
      <c r="AS210" s="13">
        <f t="shared" si="143"/>
        <v>4455</v>
      </c>
      <c r="AT210" s="13">
        <f t="shared" si="144"/>
        <v>313</v>
      </c>
      <c r="AU210" s="20">
        <f t="shared" si="145"/>
        <v>0.0702581369248036</v>
      </c>
      <c r="AV210" s="8">
        <f t="shared" si="146"/>
        <v>9479</v>
      </c>
      <c r="AW210" s="9">
        <f t="shared" si="147"/>
        <v>574</v>
      </c>
      <c r="AX210" s="20">
        <f t="shared" si="148"/>
        <v>0.06055491085557548</v>
      </c>
      <c r="AY210" s="8">
        <f t="shared" si="149"/>
        <v>8964</v>
      </c>
      <c r="AZ210" s="9">
        <f t="shared" si="150"/>
        <v>162</v>
      </c>
      <c r="BA210" s="20">
        <f t="shared" si="151"/>
        <v>0.018072289156626505</v>
      </c>
      <c r="BB210" s="47">
        <f t="shared" si="152"/>
        <v>3057</v>
      </c>
      <c r="BC210" s="47">
        <f t="shared" si="153"/>
        <v>241</v>
      </c>
      <c r="BD210" s="20">
        <f t="shared" si="154"/>
        <v>0.07883545960091592</v>
      </c>
      <c r="BE210" s="47">
        <f t="shared" si="155"/>
        <v>16540</v>
      </c>
      <c r="BF210" s="47">
        <f t="shared" si="156"/>
        <v>623</v>
      </c>
      <c r="BG210" s="20">
        <f t="shared" si="157"/>
        <v>0.03766626360338573</v>
      </c>
      <c r="BH210" s="19">
        <f t="shared" si="158"/>
        <v>6464</v>
      </c>
      <c r="BI210" s="19">
        <f t="shared" si="159"/>
        <v>499</v>
      </c>
      <c r="BJ210" s="20">
        <f t="shared" si="160"/>
        <v>0.07719678217821782</v>
      </c>
      <c r="BK210" s="19">
        <f t="shared" si="161"/>
        <v>7576</v>
      </c>
      <c r="BL210" s="19">
        <f t="shared" si="162"/>
        <v>461</v>
      </c>
      <c r="BM210" s="20">
        <f t="shared" si="163"/>
        <v>0.060850052798310454</v>
      </c>
      <c r="BN210" s="20">
        <f t="shared" si="123"/>
        <v>0.018072289156626505</v>
      </c>
      <c r="BO210" s="20">
        <f t="shared" si="124"/>
        <v>0.04877412623891497</v>
      </c>
      <c r="BP210" s="16"/>
    </row>
    <row r="211" spans="2:68" ht="12">
      <c r="B211" s="27" t="s">
        <v>360</v>
      </c>
      <c r="C211" s="31">
        <v>37010</v>
      </c>
      <c r="D211" s="6" t="s">
        <v>227</v>
      </c>
      <c r="E211" s="19">
        <f t="shared" si="125"/>
        <v>7626</v>
      </c>
      <c r="F211" s="19">
        <f t="shared" si="126"/>
        <v>415</v>
      </c>
      <c r="G211" s="20">
        <f t="shared" si="127"/>
        <v>0.054419092578022556</v>
      </c>
      <c r="H211" s="20"/>
      <c r="I211" s="7">
        <v>482</v>
      </c>
      <c r="J211" s="7">
        <v>58</v>
      </c>
      <c r="K211" s="20">
        <f t="shared" si="128"/>
        <v>0.12033195020746888</v>
      </c>
      <c r="L211" s="8">
        <v>509</v>
      </c>
      <c r="M211" s="9">
        <v>48</v>
      </c>
      <c r="N211" s="20">
        <f t="shared" si="129"/>
        <v>0.09430255402750491</v>
      </c>
      <c r="O211" s="8">
        <v>518</v>
      </c>
      <c r="P211" s="9">
        <v>34</v>
      </c>
      <c r="Q211" s="20">
        <f t="shared" si="130"/>
        <v>0.06563706563706563</v>
      </c>
      <c r="R211" s="13">
        <v>675</v>
      </c>
      <c r="S211" s="9">
        <v>46</v>
      </c>
      <c r="T211" s="20">
        <f t="shared" si="131"/>
        <v>0.06814814814814815</v>
      </c>
      <c r="U211" s="22"/>
      <c r="V211" s="8">
        <v>894</v>
      </c>
      <c r="W211" s="9">
        <v>83</v>
      </c>
      <c r="X211" s="20">
        <f t="shared" si="132"/>
        <v>0.09284116331096197</v>
      </c>
      <c r="Y211" s="8">
        <v>1716</v>
      </c>
      <c r="Z211" s="9">
        <v>101</v>
      </c>
      <c r="AA211" s="20">
        <f t="shared" si="133"/>
        <v>0.058857808857808856</v>
      </c>
      <c r="AB211" s="8">
        <v>1434</v>
      </c>
      <c r="AC211" s="9">
        <v>36</v>
      </c>
      <c r="AD211" s="20">
        <f t="shared" si="134"/>
        <v>0.02510460251046025</v>
      </c>
      <c r="AE211" s="22"/>
      <c r="AF211" s="8">
        <v>1011</v>
      </c>
      <c r="AG211" s="9">
        <v>9</v>
      </c>
      <c r="AH211" s="20">
        <f t="shared" si="135"/>
        <v>0.008902077151335312</v>
      </c>
      <c r="AI211" s="8">
        <v>387</v>
      </c>
      <c r="AJ211" s="9"/>
      <c r="AK211" s="20">
        <f t="shared" si="136"/>
        <v>0</v>
      </c>
      <c r="AL211" s="22"/>
      <c r="AM211" s="8">
        <f t="shared" si="137"/>
        <v>1509</v>
      </c>
      <c r="AN211" s="9">
        <f t="shared" si="138"/>
        <v>140</v>
      </c>
      <c r="AO211" s="20">
        <f t="shared" si="139"/>
        <v>0.0927766732935719</v>
      </c>
      <c r="AP211" s="13">
        <f t="shared" si="140"/>
        <v>6117</v>
      </c>
      <c r="AQ211" s="13">
        <f t="shared" si="141"/>
        <v>275</v>
      </c>
      <c r="AR211" s="20">
        <f t="shared" si="142"/>
        <v>0.04495667811018473</v>
      </c>
      <c r="AS211" s="13">
        <f t="shared" si="143"/>
        <v>1569</v>
      </c>
      <c r="AT211" s="13">
        <f t="shared" si="144"/>
        <v>129</v>
      </c>
      <c r="AU211" s="20">
        <f t="shared" si="145"/>
        <v>0.08221797323135756</v>
      </c>
      <c r="AV211" s="8">
        <f t="shared" si="146"/>
        <v>3285</v>
      </c>
      <c r="AW211" s="9">
        <f t="shared" si="147"/>
        <v>230</v>
      </c>
      <c r="AX211" s="20">
        <f t="shared" si="148"/>
        <v>0.0700152207001522</v>
      </c>
      <c r="AY211" s="8">
        <f t="shared" si="149"/>
        <v>2832</v>
      </c>
      <c r="AZ211" s="9">
        <f t="shared" si="150"/>
        <v>45</v>
      </c>
      <c r="BA211" s="20">
        <f t="shared" si="151"/>
        <v>0.015889830508474576</v>
      </c>
      <c r="BB211" s="47">
        <f t="shared" si="152"/>
        <v>1027</v>
      </c>
      <c r="BC211" s="47">
        <f t="shared" si="153"/>
        <v>82</v>
      </c>
      <c r="BD211" s="20">
        <f t="shared" si="154"/>
        <v>0.0798442064264849</v>
      </c>
      <c r="BE211" s="47">
        <f t="shared" si="155"/>
        <v>5442</v>
      </c>
      <c r="BF211" s="47">
        <f t="shared" si="156"/>
        <v>229</v>
      </c>
      <c r="BG211" s="20">
        <f t="shared" si="157"/>
        <v>0.042080117603822124</v>
      </c>
      <c r="BH211" s="19">
        <f t="shared" si="158"/>
        <v>2184</v>
      </c>
      <c r="BI211" s="19">
        <f t="shared" si="159"/>
        <v>186</v>
      </c>
      <c r="BJ211" s="20">
        <f t="shared" si="160"/>
        <v>0.08516483516483517</v>
      </c>
      <c r="BK211" s="19">
        <f t="shared" si="161"/>
        <v>2610</v>
      </c>
      <c r="BL211" s="19">
        <f t="shared" si="162"/>
        <v>184</v>
      </c>
      <c r="BM211" s="20">
        <f t="shared" si="163"/>
        <v>0.07049808429118774</v>
      </c>
      <c r="BN211" s="20">
        <f t="shared" si="123"/>
        <v>0.015889830508474576</v>
      </c>
      <c r="BO211" s="20">
        <f t="shared" si="124"/>
        <v>0.054419092578022556</v>
      </c>
      <c r="BP211" s="16"/>
    </row>
    <row r="212" spans="2:68" ht="12">
      <c r="B212" s="27" t="s">
        <v>362</v>
      </c>
      <c r="C212" s="31">
        <v>71047</v>
      </c>
      <c r="D212" s="6" t="s">
        <v>228</v>
      </c>
      <c r="E212" s="19">
        <f t="shared" si="125"/>
        <v>10185</v>
      </c>
      <c r="F212" s="19">
        <f t="shared" si="126"/>
        <v>2100</v>
      </c>
      <c r="G212" s="20">
        <f t="shared" si="127"/>
        <v>0.20618556701030927</v>
      </c>
      <c r="H212" s="20"/>
      <c r="I212" s="7">
        <v>717</v>
      </c>
      <c r="J212" s="7">
        <v>233</v>
      </c>
      <c r="K212" s="20">
        <f t="shared" si="128"/>
        <v>0.32496513249651326</v>
      </c>
      <c r="L212" s="8">
        <v>690</v>
      </c>
      <c r="M212" s="9">
        <v>247</v>
      </c>
      <c r="N212" s="20">
        <f t="shared" si="129"/>
        <v>0.35797101449275365</v>
      </c>
      <c r="O212" s="8">
        <v>702</v>
      </c>
      <c r="P212" s="9">
        <v>168</v>
      </c>
      <c r="Q212" s="20">
        <f t="shared" si="130"/>
        <v>0.23931623931623933</v>
      </c>
      <c r="R212" s="13">
        <v>897</v>
      </c>
      <c r="S212" s="9">
        <v>223</v>
      </c>
      <c r="T212" s="20">
        <f t="shared" si="131"/>
        <v>0.24860646599777034</v>
      </c>
      <c r="U212" s="22"/>
      <c r="V212" s="8">
        <v>1268</v>
      </c>
      <c r="W212" s="9">
        <v>350</v>
      </c>
      <c r="X212" s="20">
        <f t="shared" si="132"/>
        <v>0.27602523659305994</v>
      </c>
      <c r="Y212" s="8">
        <v>2355</v>
      </c>
      <c r="Z212" s="9">
        <v>515</v>
      </c>
      <c r="AA212" s="20">
        <f t="shared" si="133"/>
        <v>0.21868365180467092</v>
      </c>
      <c r="AB212" s="8">
        <v>2033</v>
      </c>
      <c r="AC212" s="9">
        <v>257</v>
      </c>
      <c r="AD212" s="20">
        <f t="shared" si="134"/>
        <v>0.1264141662567634</v>
      </c>
      <c r="AE212" s="22"/>
      <c r="AF212" s="8">
        <v>1235</v>
      </c>
      <c r="AG212" s="9">
        <v>92</v>
      </c>
      <c r="AH212" s="20">
        <f t="shared" si="135"/>
        <v>0.07449392712550608</v>
      </c>
      <c r="AI212" s="8">
        <v>288</v>
      </c>
      <c r="AJ212" s="9">
        <v>15</v>
      </c>
      <c r="AK212" s="20">
        <f t="shared" si="136"/>
        <v>0.052083333333333336</v>
      </c>
      <c r="AL212" s="22"/>
      <c r="AM212" s="8">
        <f t="shared" si="137"/>
        <v>2109</v>
      </c>
      <c r="AN212" s="9">
        <f t="shared" si="138"/>
        <v>648</v>
      </c>
      <c r="AO212" s="20">
        <f t="shared" si="139"/>
        <v>0.30725462304409673</v>
      </c>
      <c r="AP212" s="13">
        <f t="shared" si="140"/>
        <v>8076</v>
      </c>
      <c r="AQ212" s="13">
        <f t="shared" si="141"/>
        <v>1452</v>
      </c>
      <c r="AR212" s="20">
        <f t="shared" si="142"/>
        <v>0.17979197622585438</v>
      </c>
      <c r="AS212" s="13">
        <f t="shared" si="143"/>
        <v>2165</v>
      </c>
      <c r="AT212" s="13">
        <f t="shared" si="144"/>
        <v>573</v>
      </c>
      <c r="AU212" s="20">
        <f t="shared" si="145"/>
        <v>0.2646651270207852</v>
      </c>
      <c r="AV212" s="8">
        <f t="shared" si="146"/>
        <v>4520</v>
      </c>
      <c r="AW212" s="9">
        <f t="shared" si="147"/>
        <v>1088</v>
      </c>
      <c r="AX212" s="20">
        <f t="shared" si="148"/>
        <v>0.2407079646017699</v>
      </c>
      <c r="AY212" s="8">
        <f t="shared" si="149"/>
        <v>3556</v>
      </c>
      <c r="AZ212" s="9">
        <f t="shared" si="150"/>
        <v>364</v>
      </c>
      <c r="BA212" s="20">
        <f t="shared" si="151"/>
        <v>0.10236220472440945</v>
      </c>
      <c r="BB212" s="47">
        <f t="shared" si="152"/>
        <v>1392</v>
      </c>
      <c r="BC212" s="47">
        <f t="shared" si="153"/>
        <v>415</v>
      </c>
      <c r="BD212" s="20">
        <f t="shared" si="154"/>
        <v>0.29813218390804597</v>
      </c>
      <c r="BE212" s="47">
        <f t="shared" si="155"/>
        <v>7179</v>
      </c>
      <c r="BF212" s="47">
        <f t="shared" si="156"/>
        <v>1229</v>
      </c>
      <c r="BG212" s="20">
        <f t="shared" si="157"/>
        <v>0.1711937595765427</v>
      </c>
      <c r="BH212" s="19">
        <f t="shared" si="158"/>
        <v>3006</v>
      </c>
      <c r="BI212" s="19">
        <f t="shared" si="159"/>
        <v>871</v>
      </c>
      <c r="BJ212" s="20">
        <f t="shared" si="160"/>
        <v>0.2897538256819694</v>
      </c>
      <c r="BK212" s="19">
        <f t="shared" si="161"/>
        <v>3623</v>
      </c>
      <c r="BL212" s="19">
        <f t="shared" si="162"/>
        <v>865</v>
      </c>
      <c r="BM212" s="20">
        <f t="shared" si="163"/>
        <v>0.23875241512558654</v>
      </c>
      <c r="BN212" s="20">
        <f t="shared" si="123"/>
        <v>0.10236220472440945</v>
      </c>
      <c r="BO212" s="20">
        <f t="shared" si="124"/>
        <v>0.20618556701030927</v>
      </c>
      <c r="BP212" s="16"/>
    </row>
    <row r="213" spans="2:68" ht="12">
      <c r="B213" s="27" t="s">
        <v>359</v>
      </c>
      <c r="C213" s="31">
        <v>23060</v>
      </c>
      <c r="D213" s="6" t="s">
        <v>229</v>
      </c>
      <c r="E213" s="19">
        <f t="shared" si="125"/>
        <v>13982</v>
      </c>
      <c r="F213" s="19">
        <f t="shared" si="126"/>
        <v>1259</v>
      </c>
      <c r="G213" s="20">
        <f t="shared" si="127"/>
        <v>0.09004434272636247</v>
      </c>
      <c r="H213" s="20"/>
      <c r="I213" s="7">
        <v>1098</v>
      </c>
      <c r="J213" s="7">
        <v>218</v>
      </c>
      <c r="K213" s="20">
        <f t="shared" si="128"/>
        <v>0.19854280510018216</v>
      </c>
      <c r="L213" s="8">
        <v>968</v>
      </c>
      <c r="M213" s="9">
        <v>151</v>
      </c>
      <c r="N213" s="20">
        <f t="shared" si="129"/>
        <v>0.1559917355371901</v>
      </c>
      <c r="O213" s="8">
        <v>943</v>
      </c>
      <c r="P213" s="9">
        <v>138</v>
      </c>
      <c r="Q213" s="20">
        <f t="shared" si="130"/>
        <v>0.14634146341463414</v>
      </c>
      <c r="R213" s="13">
        <v>1074</v>
      </c>
      <c r="S213" s="9">
        <v>144</v>
      </c>
      <c r="T213" s="20">
        <f t="shared" si="131"/>
        <v>0.1340782122905028</v>
      </c>
      <c r="U213" s="22"/>
      <c r="V213" s="8">
        <v>1750</v>
      </c>
      <c r="W213" s="9">
        <v>202</v>
      </c>
      <c r="X213" s="20">
        <f t="shared" si="132"/>
        <v>0.11542857142857142</v>
      </c>
      <c r="Y213" s="8">
        <v>3111</v>
      </c>
      <c r="Z213" s="9">
        <v>297</v>
      </c>
      <c r="AA213" s="20">
        <f t="shared" si="133"/>
        <v>0.09546769527483125</v>
      </c>
      <c r="AB213" s="8">
        <v>2663</v>
      </c>
      <c r="AC213" s="9">
        <v>79</v>
      </c>
      <c r="AD213" s="20">
        <f t="shared" si="134"/>
        <v>0.029665790461885094</v>
      </c>
      <c r="AE213" s="22"/>
      <c r="AF213" s="8">
        <v>1680</v>
      </c>
      <c r="AG213" s="9">
        <v>26</v>
      </c>
      <c r="AH213" s="20">
        <f t="shared" si="135"/>
        <v>0.015476190476190477</v>
      </c>
      <c r="AI213" s="8">
        <v>695</v>
      </c>
      <c r="AJ213" s="9">
        <v>4</v>
      </c>
      <c r="AK213" s="20">
        <f t="shared" si="136"/>
        <v>0.0057553956834532375</v>
      </c>
      <c r="AL213" s="22"/>
      <c r="AM213" s="8">
        <f t="shared" si="137"/>
        <v>3009</v>
      </c>
      <c r="AN213" s="9">
        <f t="shared" si="138"/>
        <v>507</v>
      </c>
      <c r="AO213" s="20">
        <f t="shared" si="139"/>
        <v>0.16849451645064806</v>
      </c>
      <c r="AP213" s="13">
        <f t="shared" si="140"/>
        <v>10973</v>
      </c>
      <c r="AQ213" s="13">
        <f t="shared" si="141"/>
        <v>752</v>
      </c>
      <c r="AR213" s="20">
        <f t="shared" si="142"/>
        <v>0.06853185090677116</v>
      </c>
      <c r="AS213" s="13">
        <f t="shared" si="143"/>
        <v>2824</v>
      </c>
      <c r="AT213" s="13">
        <f t="shared" si="144"/>
        <v>346</v>
      </c>
      <c r="AU213" s="20">
        <f t="shared" si="145"/>
        <v>0.12252124645892351</v>
      </c>
      <c r="AV213" s="8">
        <f t="shared" si="146"/>
        <v>5935</v>
      </c>
      <c r="AW213" s="9">
        <f t="shared" si="147"/>
        <v>643</v>
      </c>
      <c r="AX213" s="20">
        <f t="shared" si="148"/>
        <v>0.10834035383319292</v>
      </c>
      <c r="AY213" s="8">
        <f t="shared" si="149"/>
        <v>5038</v>
      </c>
      <c r="AZ213" s="9">
        <f t="shared" si="150"/>
        <v>109</v>
      </c>
      <c r="BA213" s="20">
        <f t="shared" si="151"/>
        <v>0.02163556967050417</v>
      </c>
      <c r="BB213" s="47">
        <f t="shared" si="152"/>
        <v>1911</v>
      </c>
      <c r="BC213" s="47">
        <f t="shared" si="153"/>
        <v>289</v>
      </c>
      <c r="BD213" s="20">
        <f t="shared" si="154"/>
        <v>0.1512297226582941</v>
      </c>
      <c r="BE213" s="47">
        <f t="shared" si="155"/>
        <v>9899</v>
      </c>
      <c r="BF213" s="47">
        <f t="shared" si="156"/>
        <v>608</v>
      </c>
      <c r="BG213" s="20">
        <f t="shared" si="157"/>
        <v>0.061420345489443376</v>
      </c>
      <c r="BH213" s="19">
        <f t="shared" si="158"/>
        <v>4083</v>
      </c>
      <c r="BI213" s="19">
        <f t="shared" si="159"/>
        <v>651</v>
      </c>
      <c r="BJ213" s="20">
        <f t="shared" si="160"/>
        <v>0.1594415870683321</v>
      </c>
      <c r="BK213" s="19">
        <f t="shared" si="161"/>
        <v>4861</v>
      </c>
      <c r="BL213" s="19">
        <f t="shared" si="162"/>
        <v>499</v>
      </c>
      <c r="BM213" s="20">
        <f t="shared" si="163"/>
        <v>0.10265377494342728</v>
      </c>
      <c r="BN213" s="20">
        <f t="shared" si="123"/>
        <v>0.02163556967050417</v>
      </c>
      <c r="BO213" s="20">
        <f t="shared" si="124"/>
        <v>0.09004434272636247</v>
      </c>
      <c r="BP213" s="16"/>
    </row>
    <row r="214" spans="2:68" ht="12">
      <c r="B214" s="27" t="s">
        <v>361</v>
      </c>
      <c r="C214" s="31">
        <v>45035</v>
      </c>
      <c r="D214" s="6" t="s">
        <v>230</v>
      </c>
      <c r="E214" s="19">
        <f t="shared" si="125"/>
        <v>30442</v>
      </c>
      <c r="F214" s="19">
        <f t="shared" si="126"/>
        <v>2413</v>
      </c>
      <c r="G214" s="20">
        <f t="shared" si="127"/>
        <v>0.07926548846987715</v>
      </c>
      <c r="H214" s="20"/>
      <c r="I214" s="7">
        <v>1977</v>
      </c>
      <c r="J214" s="7">
        <v>315</v>
      </c>
      <c r="K214" s="20">
        <f t="shared" si="128"/>
        <v>0.15933232169954475</v>
      </c>
      <c r="L214" s="8">
        <v>1761</v>
      </c>
      <c r="M214" s="9">
        <v>252</v>
      </c>
      <c r="N214" s="20">
        <f t="shared" si="129"/>
        <v>0.14310051107325383</v>
      </c>
      <c r="O214" s="8">
        <v>1925</v>
      </c>
      <c r="P214" s="9">
        <v>241</v>
      </c>
      <c r="Q214" s="20">
        <f t="shared" si="130"/>
        <v>0.1251948051948052</v>
      </c>
      <c r="R214" s="13">
        <v>2562</v>
      </c>
      <c r="S214" s="9">
        <v>299</v>
      </c>
      <c r="T214" s="20">
        <f t="shared" si="131"/>
        <v>0.11670569867291179</v>
      </c>
      <c r="U214" s="22"/>
      <c r="V214" s="8">
        <v>3814</v>
      </c>
      <c r="W214" s="9">
        <v>441</v>
      </c>
      <c r="X214" s="20">
        <f t="shared" si="132"/>
        <v>0.11562663869952805</v>
      </c>
      <c r="Y214" s="8">
        <v>6459</v>
      </c>
      <c r="Z214" s="9">
        <v>543</v>
      </c>
      <c r="AA214" s="20">
        <f t="shared" si="133"/>
        <v>0.08406874129122155</v>
      </c>
      <c r="AB214" s="8">
        <v>5990</v>
      </c>
      <c r="AC214" s="9">
        <v>233</v>
      </c>
      <c r="AD214" s="20">
        <f t="shared" si="134"/>
        <v>0.03889816360601002</v>
      </c>
      <c r="AE214" s="22"/>
      <c r="AF214" s="8">
        <v>4082</v>
      </c>
      <c r="AG214" s="9">
        <v>79</v>
      </c>
      <c r="AH214" s="20">
        <f t="shared" si="135"/>
        <v>0.01935325820676139</v>
      </c>
      <c r="AI214" s="8">
        <v>1872</v>
      </c>
      <c r="AJ214" s="9">
        <v>10</v>
      </c>
      <c r="AK214" s="20">
        <f t="shared" si="136"/>
        <v>0.005341880341880342</v>
      </c>
      <c r="AL214" s="22"/>
      <c r="AM214" s="8">
        <f t="shared" si="137"/>
        <v>5663</v>
      </c>
      <c r="AN214" s="9">
        <f t="shared" si="138"/>
        <v>808</v>
      </c>
      <c r="AO214" s="20">
        <f t="shared" si="139"/>
        <v>0.1426805580081229</v>
      </c>
      <c r="AP214" s="13">
        <f t="shared" si="140"/>
        <v>24779</v>
      </c>
      <c r="AQ214" s="13">
        <f t="shared" si="141"/>
        <v>1605</v>
      </c>
      <c r="AR214" s="20">
        <f t="shared" si="142"/>
        <v>0.0647725896928851</v>
      </c>
      <c r="AS214" s="13">
        <f t="shared" si="143"/>
        <v>6376</v>
      </c>
      <c r="AT214" s="13">
        <f t="shared" si="144"/>
        <v>740</v>
      </c>
      <c r="AU214" s="20">
        <f t="shared" si="145"/>
        <v>0.11606022584692598</v>
      </c>
      <c r="AV214" s="8">
        <f t="shared" si="146"/>
        <v>12835</v>
      </c>
      <c r="AW214" s="9">
        <f t="shared" si="147"/>
        <v>1283</v>
      </c>
      <c r="AX214" s="20">
        <f t="shared" si="148"/>
        <v>0.09996104402025711</v>
      </c>
      <c r="AY214" s="8">
        <f t="shared" si="149"/>
        <v>11944</v>
      </c>
      <c r="AZ214" s="9">
        <f t="shared" si="150"/>
        <v>322</v>
      </c>
      <c r="BA214" s="20">
        <f t="shared" si="151"/>
        <v>0.026959142665773612</v>
      </c>
      <c r="BB214" s="47">
        <f t="shared" si="152"/>
        <v>3686</v>
      </c>
      <c r="BC214" s="47">
        <f t="shared" si="153"/>
        <v>493</v>
      </c>
      <c r="BD214" s="20">
        <f t="shared" si="154"/>
        <v>0.13374932175800325</v>
      </c>
      <c r="BE214" s="47">
        <f t="shared" si="155"/>
        <v>22217</v>
      </c>
      <c r="BF214" s="47">
        <f t="shared" si="156"/>
        <v>1306</v>
      </c>
      <c r="BG214" s="20">
        <f t="shared" si="157"/>
        <v>0.05878381419633614</v>
      </c>
      <c r="BH214" s="19">
        <f t="shared" si="158"/>
        <v>8225</v>
      </c>
      <c r="BI214" s="19">
        <f t="shared" si="159"/>
        <v>1107</v>
      </c>
      <c r="BJ214" s="20">
        <f t="shared" si="160"/>
        <v>0.13458966565349545</v>
      </c>
      <c r="BK214" s="19">
        <f t="shared" si="161"/>
        <v>10273</v>
      </c>
      <c r="BL214" s="19">
        <f t="shared" si="162"/>
        <v>984</v>
      </c>
      <c r="BM214" s="20">
        <f t="shared" si="163"/>
        <v>0.09578506765307115</v>
      </c>
      <c r="BN214" s="20">
        <f t="shared" si="123"/>
        <v>0.026959142665773612</v>
      </c>
      <c r="BO214" s="20">
        <f t="shared" si="124"/>
        <v>0.07926548846987715</v>
      </c>
      <c r="BP214" s="16"/>
    </row>
    <row r="215" spans="2:68" ht="12">
      <c r="B215" s="27" t="s">
        <v>360</v>
      </c>
      <c r="C215" s="31">
        <v>35014</v>
      </c>
      <c r="D215" s="6" t="s">
        <v>231</v>
      </c>
      <c r="E215" s="19">
        <f t="shared" si="125"/>
        <v>9118</v>
      </c>
      <c r="F215" s="19">
        <f t="shared" si="126"/>
        <v>481</v>
      </c>
      <c r="G215" s="20">
        <f t="shared" si="127"/>
        <v>0.05275279666593551</v>
      </c>
      <c r="H215" s="20"/>
      <c r="I215" s="7">
        <v>546</v>
      </c>
      <c r="J215" s="7">
        <v>55</v>
      </c>
      <c r="K215" s="20">
        <f t="shared" si="128"/>
        <v>0.10073260073260074</v>
      </c>
      <c r="L215" s="8">
        <v>546</v>
      </c>
      <c r="M215" s="9">
        <v>47</v>
      </c>
      <c r="N215" s="20">
        <f t="shared" si="129"/>
        <v>0.08608058608058608</v>
      </c>
      <c r="O215" s="8">
        <v>563</v>
      </c>
      <c r="P215" s="9">
        <v>42</v>
      </c>
      <c r="Q215" s="20">
        <f t="shared" si="130"/>
        <v>0.07460035523978685</v>
      </c>
      <c r="R215" s="13">
        <v>782</v>
      </c>
      <c r="S215" s="9">
        <v>53</v>
      </c>
      <c r="T215" s="20">
        <f t="shared" si="131"/>
        <v>0.06777493606138107</v>
      </c>
      <c r="U215" s="22"/>
      <c r="V215" s="8">
        <v>1050</v>
      </c>
      <c r="W215" s="9">
        <v>101</v>
      </c>
      <c r="X215" s="20">
        <f t="shared" si="132"/>
        <v>0.09619047619047619</v>
      </c>
      <c r="Y215" s="8">
        <v>1857</v>
      </c>
      <c r="Z215" s="9">
        <v>108</v>
      </c>
      <c r="AA215" s="20">
        <f t="shared" si="133"/>
        <v>0.05815831987075929</v>
      </c>
      <c r="AB215" s="8">
        <v>1899</v>
      </c>
      <c r="AC215" s="9">
        <v>56</v>
      </c>
      <c r="AD215" s="20">
        <f t="shared" si="134"/>
        <v>0.02948920484465508</v>
      </c>
      <c r="AE215" s="22"/>
      <c r="AF215" s="8">
        <v>1367</v>
      </c>
      <c r="AG215" s="9">
        <v>17</v>
      </c>
      <c r="AH215" s="20">
        <f t="shared" si="135"/>
        <v>0.012435991221653255</v>
      </c>
      <c r="AI215" s="8">
        <v>508</v>
      </c>
      <c r="AJ215" s="9">
        <v>2</v>
      </c>
      <c r="AK215" s="20">
        <f t="shared" si="136"/>
        <v>0.003937007874015748</v>
      </c>
      <c r="AL215" s="22"/>
      <c r="AM215" s="8">
        <f t="shared" si="137"/>
        <v>1655</v>
      </c>
      <c r="AN215" s="9">
        <f t="shared" si="138"/>
        <v>144</v>
      </c>
      <c r="AO215" s="20">
        <f t="shared" si="139"/>
        <v>0.08700906344410876</v>
      </c>
      <c r="AP215" s="13">
        <f t="shared" si="140"/>
        <v>7463</v>
      </c>
      <c r="AQ215" s="13">
        <f t="shared" si="141"/>
        <v>337</v>
      </c>
      <c r="AR215" s="20">
        <f t="shared" si="142"/>
        <v>0.045156103443655365</v>
      </c>
      <c r="AS215" s="13">
        <f t="shared" si="143"/>
        <v>1832</v>
      </c>
      <c r="AT215" s="13">
        <f t="shared" si="144"/>
        <v>154</v>
      </c>
      <c r="AU215" s="20">
        <f t="shared" si="145"/>
        <v>0.08406113537117904</v>
      </c>
      <c r="AV215" s="8">
        <f t="shared" si="146"/>
        <v>3689</v>
      </c>
      <c r="AW215" s="9">
        <f t="shared" si="147"/>
        <v>262</v>
      </c>
      <c r="AX215" s="20">
        <f t="shared" si="148"/>
        <v>0.07102195716996476</v>
      </c>
      <c r="AY215" s="8">
        <f t="shared" si="149"/>
        <v>3774</v>
      </c>
      <c r="AZ215" s="9">
        <f t="shared" si="150"/>
        <v>75</v>
      </c>
      <c r="BA215" s="20">
        <f t="shared" si="151"/>
        <v>0.01987281399046105</v>
      </c>
      <c r="BB215" s="47">
        <f t="shared" si="152"/>
        <v>1109</v>
      </c>
      <c r="BC215" s="47">
        <f t="shared" si="153"/>
        <v>89</v>
      </c>
      <c r="BD215" s="20">
        <f t="shared" si="154"/>
        <v>0.08025247971145176</v>
      </c>
      <c r="BE215" s="47">
        <f t="shared" si="155"/>
        <v>6681</v>
      </c>
      <c r="BF215" s="47">
        <f t="shared" si="156"/>
        <v>284</v>
      </c>
      <c r="BG215" s="20">
        <f t="shared" si="157"/>
        <v>0.04250860649603353</v>
      </c>
      <c r="BH215" s="19">
        <f t="shared" si="158"/>
        <v>2437</v>
      </c>
      <c r="BI215" s="19">
        <f t="shared" si="159"/>
        <v>197</v>
      </c>
      <c r="BJ215" s="20">
        <f t="shared" si="160"/>
        <v>0.0808370947886746</v>
      </c>
      <c r="BK215" s="19">
        <f t="shared" si="161"/>
        <v>2907</v>
      </c>
      <c r="BL215" s="19">
        <f t="shared" si="162"/>
        <v>209</v>
      </c>
      <c r="BM215" s="20">
        <f t="shared" si="163"/>
        <v>0.0718954248366013</v>
      </c>
      <c r="BN215" s="20">
        <f t="shared" si="123"/>
        <v>0.01987281399046105</v>
      </c>
      <c r="BO215" s="20">
        <f t="shared" si="124"/>
        <v>0.05275279666593551</v>
      </c>
      <c r="BP215" s="16"/>
    </row>
    <row r="216" spans="2:68" ht="12">
      <c r="B216" s="27" t="s">
        <v>359</v>
      </c>
      <c r="C216" s="31">
        <v>24086</v>
      </c>
      <c r="D216" s="6" t="s">
        <v>232</v>
      </c>
      <c r="E216" s="19">
        <f t="shared" si="125"/>
        <v>11021</v>
      </c>
      <c r="F216" s="19">
        <f t="shared" si="126"/>
        <v>1137</v>
      </c>
      <c r="G216" s="20">
        <f t="shared" si="127"/>
        <v>0.10316668178931132</v>
      </c>
      <c r="H216" s="20"/>
      <c r="I216" s="7">
        <v>710</v>
      </c>
      <c r="J216" s="7">
        <v>156</v>
      </c>
      <c r="K216" s="20">
        <f t="shared" si="128"/>
        <v>0.21971830985915494</v>
      </c>
      <c r="L216" s="8">
        <v>743</v>
      </c>
      <c r="M216" s="9">
        <v>144</v>
      </c>
      <c r="N216" s="20">
        <f t="shared" si="129"/>
        <v>0.19380888290713325</v>
      </c>
      <c r="O216" s="8">
        <v>810</v>
      </c>
      <c r="P216" s="9">
        <v>131</v>
      </c>
      <c r="Q216" s="20">
        <f t="shared" si="130"/>
        <v>0.1617283950617284</v>
      </c>
      <c r="R216" s="13">
        <v>980</v>
      </c>
      <c r="S216" s="9">
        <v>114</v>
      </c>
      <c r="T216" s="20">
        <f t="shared" si="131"/>
        <v>0.11632653061224489</v>
      </c>
      <c r="U216" s="22"/>
      <c r="V216" s="8">
        <v>1145</v>
      </c>
      <c r="W216" s="9">
        <v>162</v>
      </c>
      <c r="X216" s="20">
        <f t="shared" si="132"/>
        <v>0.14148471615720523</v>
      </c>
      <c r="Y216" s="8">
        <v>2170</v>
      </c>
      <c r="Z216" s="9">
        <v>249</v>
      </c>
      <c r="AA216" s="20">
        <f t="shared" si="133"/>
        <v>0.11474654377880185</v>
      </c>
      <c r="AB216" s="8">
        <v>2447</v>
      </c>
      <c r="AC216" s="9">
        <v>139</v>
      </c>
      <c r="AD216" s="20">
        <f t="shared" si="134"/>
        <v>0.056804250102165915</v>
      </c>
      <c r="AE216" s="22"/>
      <c r="AF216" s="8">
        <v>1517</v>
      </c>
      <c r="AG216" s="9">
        <v>38</v>
      </c>
      <c r="AH216" s="20">
        <f t="shared" si="135"/>
        <v>0.025049439683586024</v>
      </c>
      <c r="AI216" s="8">
        <v>499</v>
      </c>
      <c r="AJ216" s="9">
        <v>4</v>
      </c>
      <c r="AK216" s="20">
        <f t="shared" si="136"/>
        <v>0.008016032064128256</v>
      </c>
      <c r="AL216" s="22"/>
      <c r="AM216" s="8">
        <f t="shared" si="137"/>
        <v>2263</v>
      </c>
      <c r="AN216" s="9">
        <f t="shared" si="138"/>
        <v>431</v>
      </c>
      <c r="AO216" s="20">
        <f t="shared" si="139"/>
        <v>0.19045514803358374</v>
      </c>
      <c r="AP216" s="13">
        <f t="shared" si="140"/>
        <v>8758</v>
      </c>
      <c r="AQ216" s="13">
        <f t="shared" si="141"/>
        <v>706</v>
      </c>
      <c r="AR216" s="20">
        <f t="shared" si="142"/>
        <v>0.08061201187485727</v>
      </c>
      <c r="AS216" s="13">
        <f t="shared" si="143"/>
        <v>2125</v>
      </c>
      <c r="AT216" s="13">
        <f t="shared" si="144"/>
        <v>276</v>
      </c>
      <c r="AU216" s="20">
        <f t="shared" si="145"/>
        <v>0.12988235294117648</v>
      </c>
      <c r="AV216" s="8">
        <f t="shared" si="146"/>
        <v>4295</v>
      </c>
      <c r="AW216" s="9">
        <f t="shared" si="147"/>
        <v>525</v>
      </c>
      <c r="AX216" s="20">
        <f t="shared" si="148"/>
        <v>0.12223515715948778</v>
      </c>
      <c r="AY216" s="8">
        <f t="shared" si="149"/>
        <v>4463</v>
      </c>
      <c r="AZ216" s="9">
        <f t="shared" si="150"/>
        <v>181</v>
      </c>
      <c r="BA216" s="20">
        <f t="shared" si="151"/>
        <v>0.040555680035850326</v>
      </c>
      <c r="BB216" s="47">
        <f t="shared" si="152"/>
        <v>1553</v>
      </c>
      <c r="BC216" s="47">
        <f t="shared" si="153"/>
        <v>275</v>
      </c>
      <c r="BD216" s="20">
        <f t="shared" si="154"/>
        <v>0.17707662588538314</v>
      </c>
      <c r="BE216" s="47">
        <f t="shared" si="155"/>
        <v>7778</v>
      </c>
      <c r="BF216" s="47">
        <f t="shared" si="156"/>
        <v>592</v>
      </c>
      <c r="BG216" s="20">
        <f t="shared" si="157"/>
        <v>0.0761121110825405</v>
      </c>
      <c r="BH216" s="19">
        <f t="shared" si="158"/>
        <v>3243</v>
      </c>
      <c r="BI216" s="19">
        <f t="shared" si="159"/>
        <v>545</v>
      </c>
      <c r="BJ216" s="20">
        <f t="shared" si="160"/>
        <v>0.16805427073697193</v>
      </c>
      <c r="BK216" s="19">
        <f t="shared" si="161"/>
        <v>3315</v>
      </c>
      <c r="BL216" s="19">
        <f t="shared" si="162"/>
        <v>411</v>
      </c>
      <c r="BM216" s="20">
        <f t="shared" si="163"/>
        <v>0.12398190045248869</v>
      </c>
      <c r="BN216" s="20">
        <f t="shared" si="123"/>
        <v>0.040555680035850326</v>
      </c>
      <c r="BO216" s="20">
        <f t="shared" si="124"/>
        <v>0.10316668178931132</v>
      </c>
      <c r="BP216" s="16"/>
    </row>
    <row r="217" spans="2:68" ht="12">
      <c r="B217" s="27" t="s">
        <v>358</v>
      </c>
      <c r="C217" s="31">
        <v>13031</v>
      </c>
      <c r="D217" s="6" t="s">
        <v>233</v>
      </c>
      <c r="E217" s="19">
        <f t="shared" si="125"/>
        <v>12974</v>
      </c>
      <c r="F217" s="19">
        <f t="shared" si="126"/>
        <v>2523</v>
      </c>
      <c r="G217" s="20">
        <f t="shared" si="127"/>
        <v>0.19446585478649606</v>
      </c>
      <c r="H217" s="20"/>
      <c r="I217" s="7">
        <v>786</v>
      </c>
      <c r="J217" s="7">
        <v>241</v>
      </c>
      <c r="K217" s="20">
        <f t="shared" si="128"/>
        <v>0.30661577608142493</v>
      </c>
      <c r="L217" s="8">
        <v>785</v>
      </c>
      <c r="M217" s="9">
        <v>228</v>
      </c>
      <c r="N217" s="20">
        <f t="shared" si="129"/>
        <v>0.29044585987261146</v>
      </c>
      <c r="O217" s="8">
        <v>828</v>
      </c>
      <c r="P217" s="9">
        <v>200</v>
      </c>
      <c r="Q217" s="20">
        <f t="shared" si="130"/>
        <v>0.24154589371980675</v>
      </c>
      <c r="R217" s="13">
        <v>1091</v>
      </c>
      <c r="S217" s="9">
        <v>188</v>
      </c>
      <c r="T217" s="20">
        <f t="shared" si="131"/>
        <v>0.17231897341888175</v>
      </c>
      <c r="U217" s="22"/>
      <c r="V217" s="8">
        <v>1319</v>
      </c>
      <c r="W217" s="9">
        <v>263</v>
      </c>
      <c r="X217" s="20">
        <f t="shared" si="132"/>
        <v>0.19939347990902198</v>
      </c>
      <c r="Y217" s="8">
        <v>2664</v>
      </c>
      <c r="Z217" s="9">
        <v>518</v>
      </c>
      <c r="AA217" s="20">
        <f t="shared" si="133"/>
        <v>0.19444444444444445</v>
      </c>
      <c r="AB217" s="8">
        <v>2909</v>
      </c>
      <c r="AC217" s="9">
        <v>424</v>
      </c>
      <c r="AD217" s="20">
        <f t="shared" si="134"/>
        <v>0.14575455482983843</v>
      </c>
      <c r="AE217" s="22"/>
      <c r="AF217" s="8">
        <v>2002</v>
      </c>
      <c r="AG217" s="9">
        <v>389</v>
      </c>
      <c r="AH217" s="20">
        <f t="shared" si="135"/>
        <v>0.1943056943056943</v>
      </c>
      <c r="AI217" s="8">
        <v>590</v>
      </c>
      <c r="AJ217" s="9">
        <v>72</v>
      </c>
      <c r="AK217" s="20">
        <f t="shared" si="136"/>
        <v>0.12203389830508475</v>
      </c>
      <c r="AL217" s="22"/>
      <c r="AM217" s="8">
        <f t="shared" si="137"/>
        <v>2399</v>
      </c>
      <c r="AN217" s="9">
        <f t="shared" si="138"/>
        <v>669</v>
      </c>
      <c r="AO217" s="20">
        <f t="shared" si="139"/>
        <v>0.27886619424760317</v>
      </c>
      <c r="AP217" s="13">
        <f t="shared" si="140"/>
        <v>10575</v>
      </c>
      <c r="AQ217" s="13">
        <f t="shared" si="141"/>
        <v>1854</v>
      </c>
      <c r="AR217" s="20">
        <f t="shared" si="142"/>
        <v>0.1753191489361702</v>
      </c>
      <c r="AS217" s="13">
        <f t="shared" si="143"/>
        <v>2410</v>
      </c>
      <c r="AT217" s="13">
        <f t="shared" si="144"/>
        <v>451</v>
      </c>
      <c r="AU217" s="20">
        <f t="shared" si="145"/>
        <v>0.18713692946058091</v>
      </c>
      <c r="AV217" s="8">
        <f t="shared" si="146"/>
        <v>5074</v>
      </c>
      <c r="AW217" s="9">
        <f t="shared" si="147"/>
        <v>969</v>
      </c>
      <c r="AX217" s="20">
        <f t="shared" si="148"/>
        <v>0.19097359085534096</v>
      </c>
      <c r="AY217" s="8">
        <f t="shared" si="149"/>
        <v>5501</v>
      </c>
      <c r="AZ217" s="9">
        <f t="shared" si="150"/>
        <v>885</v>
      </c>
      <c r="BA217" s="20">
        <f t="shared" si="151"/>
        <v>0.16087984002908562</v>
      </c>
      <c r="BB217" s="47">
        <f t="shared" si="152"/>
        <v>1613</v>
      </c>
      <c r="BC217" s="47">
        <f t="shared" si="153"/>
        <v>428</v>
      </c>
      <c r="BD217" s="20">
        <f t="shared" si="154"/>
        <v>0.2653440793552387</v>
      </c>
      <c r="BE217" s="47">
        <f t="shared" si="155"/>
        <v>9484</v>
      </c>
      <c r="BF217" s="47">
        <f t="shared" si="156"/>
        <v>1666</v>
      </c>
      <c r="BG217" s="20">
        <f t="shared" si="157"/>
        <v>0.1756642766765078</v>
      </c>
      <c r="BH217" s="19">
        <f t="shared" si="158"/>
        <v>3490</v>
      </c>
      <c r="BI217" s="19">
        <f t="shared" si="159"/>
        <v>857</v>
      </c>
      <c r="BJ217" s="20">
        <f t="shared" si="160"/>
        <v>0.2455587392550143</v>
      </c>
      <c r="BK217" s="19">
        <f t="shared" si="161"/>
        <v>3983</v>
      </c>
      <c r="BL217" s="19">
        <f t="shared" si="162"/>
        <v>781</v>
      </c>
      <c r="BM217" s="20">
        <f t="shared" si="163"/>
        <v>0.19608335425558623</v>
      </c>
      <c r="BN217" s="20">
        <f t="shared" si="123"/>
        <v>0.16087984002908562</v>
      </c>
      <c r="BO217" s="20">
        <f t="shared" si="124"/>
        <v>0.19446585478649606</v>
      </c>
      <c r="BP217" s="16"/>
    </row>
    <row r="218" spans="2:68" ht="12">
      <c r="B218" s="27" t="s">
        <v>359</v>
      </c>
      <c r="C218" s="31">
        <v>23062</v>
      </c>
      <c r="D218" s="6" t="s">
        <v>234</v>
      </c>
      <c r="E218" s="19">
        <f t="shared" si="125"/>
        <v>24716</v>
      </c>
      <c r="F218" s="19">
        <f t="shared" si="126"/>
        <v>7678</v>
      </c>
      <c r="G218" s="20">
        <f t="shared" si="127"/>
        <v>0.31064897232561905</v>
      </c>
      <c r="H218" s="20"/>
      <c r="I218" s="7">
        <v>1635</v>
      </c>
      <c r="J218" s="7">
        <v>729</v>
      </c>
      <c r="K218" s="20">
        <f t="shared" si="128"/>
        <v>0.44587155963302755</v>
      </c>
      <c r="L218" s="8">
        <v>1857</v>
      </c>
      <c r="M218" s="9">
        <v>837</v>
      </c>
      <c r="N218" s="20">
        <f t="shared" si="129"/>
        <v>0.4507269789983845</v>
      </c>
      <c r="O218" s="8">
        <v>1970</v>
      </c>
      <c r="P218" s="9">
        <v>863</v>
      </c>
      <c r="Q218" s="20">
        <f t="shared" si="130"/>
        <v>0.43807106598984774</v>
      </c>
      <c r="R218" s="13">
        <v>1980</v>
      </c>
      <c r="S218" s="9">
        <v>744</v>
      </c>
      <c r="T218" s="20">
        <f t="shared" si="131"/>
        <v>0.37575757575757573</v>
      </c>
      <c r="U218" s="22"/>
      <c r="V218" s="8">
        <v>2195</v>
      </c>
      <c r="W218" s="9">
        <v>714</v>
      </c>
      <c r="X218" s="20">
        <f t="shared" si="132"/>
        <v>0.3252847380410023</v>
      </c>
      <c r="Y218" s="8">
        <v>5309</v>
      </c>
      <c r="Z218" s="9">
        <v>1842</v>
      </c>
      <c r="AA218" s="20">
        <f t="shared" si="133"/>
        <v>0.34695799585609344</v>
      </c>
      <c r="AB218" s="8">
        <v>5053</v>
      </c>
      <c r="AC218" s="9">
        <v>1306</v>
      </c>
      <c r="AD218" s="20">
        <f t="shared" si="134"/>
        <v>0.2584603206016228</v>
      </c>
      <c r="AE218" s="22"/>
      <c r="AF218" s="8">
        <v>3389</v>
      </c>
      <c r="AG218" s="9">
        <v>537</v>
      </c>
      <c r="AH218" s="20">
        <f t="shared" si="135"/>
        <v>0.1584538211861906</v>
      </c>
      <c r="AI218" s="8">
        <v>1328</v>
      </c>
      <c r="AJ218" s="9">
        <v>106</v>
      </c>
      <c r="AK218" s="20">
        <f t="shared" si="136"/>
        <v>0.07981927710843373</v>
      </c>
      <c r="AL218" s="22"/>
      <c r="AM218" s="8">
        <f t="shared" si="137"/>
        <v>5462</v>
      </c>
      <c r="AN218" s="9">
        <f t="shared" si="138"/>
        <v>2429</v>
      </c>
      <c r="AO218" s="20">
        <f t="shared" si="139"/>
        <v>0.4447088978396192</v>
      </c>
      <c r="AP218" s="13">
        <f t="shared" si="140"/>
        <v>19254</v>
      </c>
      <c r="AQ218" s="13">
        <f t="shared" si="141"/>
        <v>5249</v>
      </c>
      <c r="AR218" s="20">
        <f t="shared" si="142"/>
        <v>0.27261867663862055</v>
      </c>
      <c r="AS218" s="13">
        <f t="shared" si="143"/>
        <v>4175</v>
      </c>
      <c r="AT218" s="13">
        <f t="shared" si="144"/>
        <v>1458</v>
      </c>
      <c r="AU218" s="20">
        <f t="shared" si="145"/>
        <v>0.3492215568862275</v>
      </c>
      <c r="AV218" s="8">
        <f t="shared" si="146"/>
        <v>9484</v>
      </c>
      <c r="AW218" s="9">
        <f t="shared" si="147"/>
        <v>3300</v>
      </c>
      <c r="AX218" s="20">
        <f t="shared" si="148"/>
        <v>0.3479544495993252</v>
      </c>
      <c r="AY218" s="8">
        <f t="shared" si="149"/>
        <v>9770</v>
      </c>
      <c r="AZ218" s="9">
        <f t="shared" si="150"/>
        <v>1949</v>
      </c>
      <c r="BA218" s="20">
        <f t="shared" si="151"/>
        <v>0.19948822927328558</v>
      </c>
      <c r="BB218" s="47">
        <f t="shared" si="152"/>
        <v>3827</v>
      </c>
      <c r="BC218" s="47">
        <f t="shared" si="153"/>
        <v>1700</v>
      </c>
      <c r="BD218" s="20">
        <f t="shared" si="154"/>
        <v>0.44421217663966556</v>
      </c>
      <c r="BE218" s="47">
        <f t="shared" si="155"/>
        <v>17274</v>
      </c>
      <c r="BF218" s="47">
        <f t="shared" si="156"/>
        <v>4505</v>
      </c>
      <c r="BG218" s="20">
        <f t="shared" si="157"/>
        <v>0.2607965728841033</v>
      </c>
      <c r="BH218" s="19">
        <f t="shared" si="158"/>
        <v>7442</v>
      </c>
      <c r="BI218" s="19">
        <f t="shared" si="159"/>
        <v>3173</v>
      </c>
      <c r="BJ218" s="20">
        <f t="shared" si="160"/>
        <v>0.4263638806772373</v>
      </c>
      <c r="BK218" s="19">
        <f t="shared" si="161"/>
        <v>7504</v>
      </c>
      <c r="BL218" s="19">
        <f t="shared" si="162"/>
        <v>2556</v>
      </c>
      <c r="BM218" s="20">
        <f t="shared" si="163"/>
        <v>0.3406183368869936</v>
      </c>
      <c r="BN218" s="20">
        <f t="shared" si="123"/>
        <v>0.19948822927328558</v>
      </c>
      <c r="BO218" s="20">
        <f t="shared" si="124"/>
        <v>0.31064897232561905</v>
      </c>
      <c r="BP218" s="16"/>
    </row>
    <row r="219" spans="2:68" ht="12">
      <c r="B219" s="27" t="s">
        <v>362</v>
      </c>
      <c r="C219" s="31">
        <v>72029</v>
      </c>
      <c r="D219" s="6" t="s">
        <v>235</v>
      </c>
      <c r="E219" s="19">
        <f t="shared" si="125"/>
        <v>14642</v>
      </c>
      <c r="F219" s="19">
        <f t="shared" si="126"/>
        <v>3176</v>
      </c>
      <c r="G219" s="20">
        <f t="shared" si="127"/>
        <v>0.21691025816145335</v>
      </c>
      <c r="H219" s="20"/>
      <c r="I219" s="7">
        <v>997</v>
      </c>
      <c r="J219" s="7">
        <v>351</v>
      </c>
      <c r="K219" s="20">
        <f t="shared" si="128"/>
        <v>0.3520561685055166</v>
      </c>
      <c r="L219" s="8">
        <v>866</v>
      </c>
      <c r="M219" s="9">
        <v>319</v>
      </c>
      <c r="N219" s="20">
        <f t="shared" si="129"/>
        <v>0.3683602771362587</v>
      </c>
      <c r="O219" s="8">
        <v>969</v>
      </c>
      <c r="P219" s="9">
        <v>291</v>
      </c>
      <c r="Q219" s="20">
        <f t="shared" si="130"/>
        <v>0.30030959752321984</v>
      </c>
      <c r="R219" s="13">
        <v>1278</v>
      </c>
      <c r="S219" s="9">
        <v>250</v>
      </c>
      <c r="T219" s="20">
        <f t="shared" si="131"/>
        <v>0.19561815336463223</v>
      </c>
      <c r="U219" s="22"/>
      <c r="V219" s="8">
        <v>1878</v>
      </c>
      <c r="W219" s="9">
        <v>505</v>
      </c>
      <c r="X219" s="20">
        <f t="shared" si="132"/>
        <v>0.2689030883919063</v>
      </c>
      <c r="Y219" s="8">
        <v>3056</v>
      </c>
      <c r="Z219" s="9">
        <v>782</v>
      </c>
      <c r="AA219" s="20">
        <f t="shared" si="133"/>
        <v>0.25589005235602097</v>
      </c>
      <c r="AB219" s="8">
        <v>3057</v>
      </c>
      <c r="AC219" s="9">
        <v>469</v>
      </c>
      <c r="AD219" s="20">
        <f t="shared" si="134"/>
        <v>0.15341838403663724</v>
      </c>
      <c r="AE219" s="22"/>
      <c r="AF219" s="8">
        <v>1902</v>
      </c>
      <c r="AG219" s="9">
        <v>183</v>
      </c>
      <c r="AH219" s="20">
        <f t="shared" si="135"/>
        <v>0.09621451104100946</v>
      </c>
      <c r="AI219" s="8">
        <v>639</v>
      </c>
      <c r="AJ219" s="9">
        <v>26</v>
      </c>
      <c r="AK219" s="20">
        <f t="shared" si="136"/>
        <v>0.0406885758998435</v>
      </c>
      <c r="AL219" s="22"/>
      <c r="AM219" s="8">
        <f t="shared" si="137"/>
        <v>2832</v>
      </c>
      <c r="AN219" s="9">
        <f t="shared" si="138"/>
        <v>961</v>
      </c>
      <c r="AO219" s="20">
        <f t="shared" si="139"/>
        <v>0.3393361581920904</v>
      </c>
      <c r="AP219" s="13">
        <f t="shared" si="140"/>
        <v>11810</v>
      </c>
      <c r="AQ219" s="13">
        <f t="shared" si="141"/>
        <v>2215</v>
      </c>
      <c r="AR219" s="20">
        <f t="shared" si="142"/>
        <v>0.18755292125317527</v>
      </c>
      <c r="AS219" s="13">
        <f t="shared" si="143"/>
        <v>3156</v>
      </c>
      <c r="AT219" s="13">
        <f t="shared" si="144"/>
        <v>755</v>
      </c>
      <c r="AU219" s="20">
        <f t="shared" si="145"/>
        <v>0.23922686945500635</v>
      </c>
      <c r="AV219" s="8">
        <f t="shared" si="146"/>
        <v>6212</v>
      </c>
      <c r="AW219" s="9">
        <f t="shared" si="147"/>
        <v>1537</v>
      </c>
      <c r="AX219" s="20">
        <f t="shared" si="148"/>
        <v>0.2474243399871217</v>
      </c>
      <c r="AY219" s="8">
        <f t="shared" si="149"/>
        <v>5598</v>
      </c>
      <c r="AZ219" s="9">
        <f t="shared" si="150"/>
        <v>678</v>
      </c>
      <c r="BA219" s="20">
        <f t="shared" si="151"/>
        <v>0.12111468381564845</v>
      </c>
      <c r="BB219" s="47">
        <f t="shared" si="152"/>
        <v>1835</v>
      </c>
      <c r="BC219" s="47">
        <f t="shared" si="153"/>
        <v>610</v>
      </c>
      <c r="BD219" s="20">
        <f t="shared" si="154"/>
        <v>0.33242506811989103</v>
      </c>
      <c r="BE219" s="47">
        <f t="shared" si="155"/>
        <v>10532</v>
      </c>
      <c r="BF219" s="47">
        <f t="shared" si="156"/>
        <v>1965</v>
      </c>
      <c r="BG219" s="20">
        <f t="shared" si="157"/>
        <v>0.18657424990505128</v>
      </c>
      <c r="BH219" s="19">
        <f t="shared" si="158"/>
        <v>4110</v>
      </c>
      <c r="BI219" s="19">
        <f t="shared" si="159"/>
        <v>1211</v>
      </c>
      <c r="BJ219" s="20">
        <f t="shared" si="160"/>
        <v>0.29464720194647204</v>
      </c>
      <c r="BK219" s="19">
        <f t="shared" si="161"/>
        <v>4934</v>
      </c>
      <c r="BL219" s="19">
        <f t="shared" si="162"/>
        <v>1287</v>
      </c>
      <c r="BM219" s="20">
        <f t="shared" si="163"/>
        <v>0.26084312930685044</v>
      </c>
      <c r="BN219" s="20">
        <f t="shared" si="123"/>
        <v>0.12111468381564845</v>
      </c>
      <c r="BO219" s="20">
        <f t="shared" si="124"/>
        <v>0.21691025816145335</v>
      </c>
      <c r="BP219" s="16"/>
    </row>
    <row r="220" spans="2:68" ht="12">
      <c r="B220" s="27" t="s">
        <v>362</v>
      </c>
      <c r="C220" s="31">
        <v>72030</v>
      </c>
      <c r="D220" s="6" t="s">
        <v>236</v>
      </c>
      <c r="E220" s="19">
        <f t="shared" si="125"/>
        <v>16232</v>
      </c>
      <c r="F220" s="19">
        <f t="shared" si="126"/>
        <v>1979</v>
      </c>
      <c r="G220" s="20">
        <f t="shared" si="127"/>
        <v>0.12191966485953672</v>
      </c>
      <c r="H220" s="20"/>
      <c r="I220" s="7">
        <v>1025</v>
      </c>
      <c r="J220" s="7">
        <v>204</v>
      </c>
      <c r="K220" s="20">
        <f t="shared" si="128"/>
        <v>0.19902439024390245</v>
      </c>
      <c r="L220" s="8">
        <v>975</v>
      </c>
      <c r="M220" s="9">
        <v>219</v>
      </c>
      <c r="N220" s="20">
        <f t="shared" si="129"/>
        <v>0.2246153846153846</v>
      </c>
      <c r="O220" s="8">
        <v>1092</v>
      </c>
      <c r="P220" s="9">
        <v>188</v>
      </c>
      <c r="Q220" s="20">
        <f t="shared" si="130"/>
        <v>0.17216117216117216</v>
      </c>
      <c r="R220" s="13">
        <v>1470</v>
      </c>
      <c r="S220" s="9">
        <v>205</v>
      </c>
      <c r="T220" s="20">
        <f t="shared" si="131"/>
        <v>0.13945578231292516</v>
      </c>
      <c r="U220" s="22"/>
      <c r="V220" s="8">
        <v>2049</v>
      </c>
      <c r="W220" s="9">
        <v>312</v>
      </c>
      <c r="X220" s="20">
        <f t="shared" si="132"/>
        <v>0.15226939970717424</v>
      </c>
      <c r="Y220" s="8">
        <v>3512</v>
      </c>
      <c r="Z220" s="9">
        <v>464</v>
      </c>
      <c r="AA220" s="20">
        <f t="shared" si="133"/>
        <v>0.13211845102505695</v>
      </c>
      <c r="AB220" s="8">
        <v>3536</v>
      </c>
      <c r="AC220" s="9">
        <v>291</v>
      </c>
      <c r="AD220" s="20">
        <f t="shared" si="134"/>
        <v>0.08229638009049774</v>
      </c>
      <c r="AE220" s="22"/>
      <c r="AF220" s="8">
        <v>1919</v>
      </c>
      <c r="AG220" s="9">
        <v>89</v>
      </c>
      <c r="AH220" s="20">
        <f t="shared" si="135"/>
        <v>0.04637832204273059</v>
      </c>
      <c r="AI220" s="8">
        <v>654</v>
      </c>
      <c r="AJ220" s="9">
        <v>7</v>
      </c>
      <c r="AK220" s="20">
        <f t="shared" si="136"/>
        <v>0.010703363914373088</v>
      </c>
      <c r="AL220" s="22"/>
      <c r="AM220" s="8">
        <f t="shared" si="137"/>
        <v>3092</v>
      </c>
      <c r="AN220" s="9">
        <f t="shared" si="138"/>
        <v>611</v>
      </c>
      <c r="AO220" s="20">
        <f t="shared" si="139"/>
        <v>0.19760672703751617</v>
      </c>
      <c r="AP220" s="13">
        <f t="shared" si="140"/>
        <v>13140</v>
      </c>
      <c r="AQ220" s="13">
        <f t="shared" si="141"/>
        <v>1368</v>
      </c>
      <c r="AR220" s="20">
        <f t="shared" si="142"/>
        <v>0.10410958904109589</v>
      </c>
      <c r="AS220" s="13">
        <f t="shared" si="143"/>
        <v>3519</v>
      </c>
      <c r="AT220" s="13">
        <f t="shared" si="144"/>
        <v>517</v>
      </c>
      <c r="AU220" s="20">
        <f t="shared" si="145"/>
        <v>0.14691673770957658</v>
      </c>
      <c r="AV220" s="8">
        <f t="shared" si="146"/>
        <v>7031</v>
      </c>
      <c r="AW220" s="9">
        <f t="shared" si="147"/>
        <v>981</v>
      </c>
      <c r="AX220" s="20">
        <f t="shared" si="148"/>
        <v>0.13952496088749822</v>
      </c>
      <c r="AY220" s="8">
        <f t="shared" si="149"/>
        <v>6109</v>
      </c>
      <c r="AZ220" s="9">
        <f t="shared" si="150"/>
        <v>387</v>
      </c>
      <c r="BA220" s="20">
        <f t="shared" si="151"/>
        <v>0.0633491569815027</v>
      </c>
      <c r="BB220" s="47">
        <f t="shared" si="152"/>
        <v>2067</v>
      </c>
      <c r="BC220" s="47">
        <f t="shared" si="153"/>
        <v>407</v>
      </c>
      <c r="BD220" s="20">
        <f t="shared" si="154"/>
        <v>0.196903725205612</v>
      </c>
      <c r="BE220" s="47">
        <f t="shared" si="155"/>
        <v>11670</v>
      </c>
      <c r="BF220" s="47">
        <f t="shared" si="156"/>
        <v>1163</v>
      </c>
      <c r="BG220" s="20">
        <f t="shared" si="157"/>
        <v>0.09965724078834619</v>
      </c>
      <c r="BH220" s="19">
        <f t="shared" si="158"/>
        <v>4562</v>
      </c>
      <c r="BI220" s="19">
        <f t="shared" si="159"/>
        <v>816</v>
      </c>
      <c r="BJ220" s="20">
        <f t="shared" si="160"/>
        <v>0.17886891714160455</v>
      </c>
      <c r="BK220" s="19">
        <f t="shared" si="161"/>
        <v>5561</v>
      </c>
      <c r="BL220" s="19">
        <f t="shared" si="162"/>
        <v>776</v>
      </c>
      <c r="BM220" s="20">
        <f t="shared" si="163"/>
        <v>0.139543247617335</v>
      </c>
      <c r="BN220" s="20">
        <f t="shared" si="123"/>
        <v>0.0633491569815027</v>
      </c>
      <c r="BO220" s="20">
        <f t="shared" si="124"/>
        <v>0.12191966485953672</v>
      </c>
      <c r="BP220" s="16"/>
    </row>
    <row r="221" spans="2:68" ht="12">
      <c r="B221" s="27" t="s">
        <v>359</v>
      </c>
      <c r="C221" s="31">
        <v>23064</v>
      </c>
      <c r="D221" s="6" t="s">
        <v>237</v>
      </c>
      <c r="E221" s="19">
        <f t="shared" si="125"/>
        <v>4459</v>
      </c>
      <c r="F221" s="19">
        <f t="shared" si="126"/>
        <v>274</v>
      </c>
      <c r="G221" s="20">
        <f t="shared" si="127"/>
        <v>0.061448755326306344</v>
      </c>
      <c r="H221" s="20"/>
      <c r="I221" s="7">
        <v>275</v>
      </c>
      <c r="J221" s="7">
        <v>24</v>
      </c>
      <c r="K221" s="20">
        <f t="shared" si="128"/>
        <v>0.08727272727272728</v>
      </c>
      <c r="L221" s="8">
        <v>322</v>
      </c>
      <c r="M221" s="9">
        <v>35</v>
      </c>
      <c r="N221" s="20">
        <f t="shared" si="129"/>
        <v>0.10869565217391304</v>
      </c>
      <c r="O221" s="8">
        <v>351</v>
      </c>
      <c r="P221" s="9">
        <v>44</v>
      </c>
      <c r="Q221" s="20">
        <f t="shared" si="130"/>
        <v>0.12535612535612536</v>
      </c>
      <c r="R221" s="13">
        <v>373</v>
      </c>
      <c r="S221" s="9">
        <v>32</v>
      </c>
      <c r="T221" s="20">
        <f t="shared" si="131"/>
        <v>0.08579088471849866</v>
      </c>
      <c r="U221" s="22"/>
      <c r="V221" s="8">
        <v>466</v>
      </c>
      <c r="W221" s="9">
        <v>37</v>
      </c>
      <c r="X221" s="20">
        <f t="shared" si="132"/>
        <v>0.07939914163090128</v>
      </c>
      <c r="Y221" s="8">
        <v>980</v>
      </c>
      <c r="Z221" s="9">
        <v>56</v>
      </c>
      <c r="AA221" s="20">
        <f t="shared" si="133"/>
        <v>0.05714285714285714</v>
      </c>
      <c r="AB221" s="8">
        <v>952</v>
      </c>
      <c r="AC221" s="9">
        <v>41</v>
      </c>
      <c r="AD221" s="20">
        <f t="shared" si="134"/>
        <v>0.0430672268907563</v>
      </c>
      <c r="AE221" s="22"/>
      <c r="AF221" s="8">
        <v>481</v>
      </c>
      <c r="AG221" s="9">
        <v>5</v>
      </c>
      <c r="AH221" s="20">
        <f t="shared" si="135"/>
        <v>0.010395010395010396</v>
      </c>
      <c r="AI221" s="8">
        <v>259</v>
      </c>
      <c r="AJ221" s="9"/>
      <c r="AK221" s="20">
        <f t="shared" si="136"/>
        <v>0</v>
      </c>
      <c r="AL221" s="22"/>
      <c r="AM221" s="8">
        <f t="shared" si="137"/>
        <v>948</v>
      </c>
      <c r="AN221" s="9">
        <f t="shared" si="138"/>
        <v>103</v>
      </c>
      <c r="AO221" s="20">
        <f t="shared" si="139"/>
        <v>0.10864978902953587</v>
      </c>
      <c r="AP221" s="13">
        <f t="shared" si="140"/>
        <v>3511</v>
      </c>
      <c r="AQ221" s="13">
        <f t="shared" si="141"/>
        <v>171</v>
      </c>
      <c r="AR221" s="20">
        <f t="shared" si="142"/>
        <v>0.0487040729136998</v>
      </c>
      <c r="AS221" s="13">
        <f t="shared" si="143"/>
        <v>839</v>
      </c>
      <c r="AT221" s="13">
        <f t="shared" si="144"/>
        <v>69</v>
      </c>
      <c r="AU221" s="20">
        <f t="shared" si="145"/>
        <v>0.08224076281287247</v>
      </c>
      <c r="AV221" s="8">
        <f t="shared" si="146"/>
        <v>1819</v>
      </c>
      <c r="AW221" s="9">
        <f t="shared" si="147"/>
        <v>125</v>
      </c>
      <c r="AX221" s="20">
        <f t="shared" si="148"/>
        <v>0.06871907641561298</v>
      </c>
      <c r="AY221" s="8">
        <f t="shared" si="149"/>
        <v>1692</v>
      </c>
      <c r="AZ221" s="9">
        <f t="shared" si="150"/>
        <v>46</v>
      </c>
      <c r="BA221" s="20">
        <f t="shared" si="151"/>
        <v>0.027186761229314422</v>
      </c>
      <c r="BB221" s="47">
        <f t="shared" si="152"/>
        <v>673</v>
      </c>
      <c r="BC221" s="47">
        <f t="shared" si="153"/>
        <v>79</v>
      </c>
      <c r="BD221" s="20">
        <f t="shared" si="154"/>
        <v>0.11738484398216939</v>
      </c>
      <c r="BE221" s="47">
        <f t="shared" si="155"/>
        <v>3138</v>
      </c>
      <c r="BF221" s="47">
        <f t="shared" si="156"/>
        <v>139</v>
      </c>
      <c r="BG221" s="20">
        <f t="shared" si="157"/>
        <v>0.04429572976418101</v>
      </c>
      <c r="BH221" s="19">
        <f t="shared" si="158"/>
        <v>1321</v>
      </c>
      <c r="BI221" s="19">
        <f t="shared" si="159"/>
        <v>135</v>
      </c>
      <c r="BJ221" s="20">
        <f t="shared" si="160"/>
        <v>0.10219530658591976</v>
      </c>
      <c r="BK221" s="19">
        <f t="shared" si="161"/>
        <v>1446</v>
      </c>
      <c r="BL221" s="19">
        <f t="shared" si="162"/>
        <v>93</v>
      </c>
      <c r="BM221" s="20">
        <f t="shared" si="163"/>
        <v>0.06431535269709543</v>
      </c>
      <c r="BN221" s="20">
        <f t="shared" si="123"/>
        <v>0.027186761229314422</v>
      </c>
      <c r="BO221" s="20">
        <f t="shared" si="124"/>
        <v>0.061448755326306344</v>
      </c>
      <c r="BP221" s="16"/>
    </row>
    <row r="222" spans="2:68" ht="12">
      <c r="B222" s="27" t="s">
        <v>360</v>
      </c>
      <c r="C222" s="31">
        <v>37011</v>
      </c>
      <c r="D222" s="6" t="s">
        <v>238</v>
      </c>
      <c r="E222" s="19">
        <f t="shared" si="125"/>
        <v>6789</v>
      </c>
      <c r="F222" s="19">
        <f t="shared" si="126"/>
        <v>358</v>
      </c>
      <c r="G222" s="20">
        <f t="shared" si="127"/>
        <v>0.0527323611724849</v>
      </c>
      <c r="H222" s="20"/>
      <c r="I222" s="7">
        <v>433</v>
      </c>
      <c r="J222" s="7">
        <v>42</v>
      </c>
      <c r="K222" s="20">
        <f t="shared" si="128"/>
        <v>0.09699769053117784</v>
      </c>
      <c r="L222" s="8">
        <v>441</v>
      </c>
      <c r="M222" s="9">
        <v>31</v>
      </c>
      <c r="N222" s="20">
        <f t="shared" si="129"/>
        <v>0.07029478458049887</v>
      </c>
      <c r="O222" s="8">
        <v>485</v>
      </c>
      <c r="P222" s="9">
        <v>33</v>
      </c>
      <c r="Q222" s="20">
        <f t="shared" si="130"/>
        <v>0.06804123711340206</v>
      </c>
      <c r="R222" s="7">
        <v>576</v>
      </c>
      <c r="S222" s="9">
        <v>47</v>
      </c>
      <c r="T222" s="20">
        <f t="shared" si="131"/>
        <v>0.08159722222222222</v>
      </c>
      <c r="U222" s="22"/>
      <c r="V222" s="8">
        <v>840</v>
      </c>
      <c r="W222" s="9">
        <v>76</v>
      </c>
      <c r="X222" s="20">
        <f t="shared" si="132"/>
        <v>0.09047619047619047</v>
      </c>
      <c r="Y222" s="8">
        <v>1436</v>
      </c>
      <c r="Z222" s="9">
        <v>95</v>
      </c>
      <c r="AA222" s="20">
        <f t="shared" si="133"/>
        <v>0.06615598885793872</v>
      </c>
      <c r="AB222" s="8">
        <v>1295</v>
      </c>
      <c r="AC222" s="9">
        <v>24</v>
      </c>
      <c r="AD222" s="20">
        <f t="shared" si="134"/>
        <v>0.018532818532818532</v>
      </c>
      <c r="AE222" s="22"/>
      <c r="AF222" s="8">
        <v>881</v>
      </c>
      <c r="AG222" s="9">
        <v>6</v>
      </c>
      <c r="AH222" s="20">
        <f t="shared" si="135"/>
        <v>0.00681044267877412</v>
      </c>
      <c r="AI222" s="8">
        <v>402</v>
      </c>
      <c r="AJ222" s="9">
        <v>4</v>
      </c>
      <c r="AK222" s="20">
        <f t="shared" si="136"/>
        <v>0.009950248756218905</v>
      </c>
      <c r="AL222" s="22"/>
      <c r="AM222" s="8">
        <f t="shared" si="137"/>
        <v>1359</v>
      </c>
      <c r="AN222" s="9">
        <f t="shared" si="138"/>
        <v>106</v>
      </c>
      <c r="AO222" s="20">
        <f t="shared" si="139"/>
        <v>0.07799852832965416</v>
      </c>
      <c r="AP222" s="7">
        <f t="shared" si="140"/>
        <v>5430</v>
      </c>
      <c r="AQ222" s="7">
        <f t="shared" si="141"/>
        <v>252</v>
      </c>
      <c r="AR222" s="20">
        <f t="shared" si="142"/>
        <v>0.04640883977900553</v>
      </c>
      <c r="AS222" s="7">
        <f t="shared" si="143"/>
        <v>1416</v>
      </c>
      <c r="AT222" s="7">
        <f t="shared" si="144"/>
        <v>123</v>
      </c>
      <c r="AU222" s="20">
        <f t="shared" si="145"/>
        <v>0.08686440677966102</v>
      </c>
      <c r="AV222" s="8">
        <f t="shared" si="146"/>
        <v>2852</v>
      </c>
      <c r="AW222" s="9">
        <f t="shared" si="147"/>
        <v>218</v>
      </c>
      <c r="AX222" s="20">
        <f t="shared" si="148"/>
        <v>0.07643758765778401</v>
      </c>
      <c r="AY222" s="8">
        <f t="shared" si="149"/>
        <v>2578</v>
      </c>
      <c r="AZ222" s="9">
        <f t="shared" si="150"/>
        <v>34</v>
      </c>
      <c r="BA222" s="20">
        <f t="shared" si="151"/>
        <v>0.013188518231186967</v>
      </c>
      <c r="BB222" s="47">
        <f t="shared" si="152"/>
        <v>926</v>
      </c>
      <c r="BC222" s="47">
        <f t="shared" si="153"/>
        <v>64</v>
      </c>
      <c r="BD222" s="20">
        <f t="shared" si="154"/>
        <v>0.06911447084233262</v>
      </c>
      <c r="BE222" s="47">
        <f t="shared" si="155"/>
        <v>4854</v>
      </c>
      <c r="BF222" s="47">
        <f t="shared" si="156"/>
        <v>205</v>
      </c>
      <c r="BG222" s="20">
        <f t="shared" si="157"/>
        <v>0.04223320972393902</v>
      </c>
      <c r="BH222" s="19">
        <f t="shared" si="158"/>
        <v>1935</v>
      </c>
      <c r="BI222" s="19">
        <f t="shared" si="159"/>
        <v>153</v>
      </c>
      <c r="BJ222" s="20">
        <f t="shared" si="160"/>
        <v>0.07906976744186046</v>
      </c>
      <c r="BK222" s="19">
        <f t="shared" si="161"/>
        <v>2276</v>
      </c>
      <c r="BL222" s="19">
        <f t="shared" si="162"/>
        <v>171</v>
      </c>
      <c r="BM222" s="20">
        <f t="shared" si="163"/>
        <v>0.07513181019332162</v>
      </c>
      <c r="BN222" s="20">
        <f t="shared" si="123"/>
        <v>0.013188518231186967</v>
      </c>
      <c r="BO222" s="20">
        <f t="shared" si="124"/>
        <v>0.0527323611724849</v>
      </c>
      <c r="BP222" s="16"/>
    </row>
    <row r="223" spans="2:68" ht="12">
      <c r="B223" s="27" t="s">
        <v>360</v>
      </c>
      <c r="C223" s="31">
        <v>33021</v>
      </c>
      <c r="D223" s="6" t="s">
        <v>239</v>
      </c>
      <c r="E223" s="19">
        <f t="shared" si="125"/>
        <v>19944</v>
      </c>
      <c r="F223" s="19">
        <f t="shared" si="126"/>
        <v>1586</v>
      </c>
      <c r="G223" s="20">
        <f t="shared" si="127"/>
        <v>0.07952266345768151</v>
      </c>
      <c r="H223" s="20"/>
      <c r="I223" s="7">
        <v>1325</v>
      </c>
      <c r="J223" s="7">
        <v>173</v>
      </c>
      <c r="K223" s="20">
        <f t="shared" si="128"/>
        <v>0.13056603773584904</v>
      </c>
      <c r="L223" s="8">
        <v>1289</v>
      </c>
      <c r="M223" s="9">
        <v>194</v>
      </c>
      <c r="N223" s="20">
        <f t="shared" si="129"/>
        <v>0.15050426687354537</v>
      </c>
      <c r="O223" s="8">
        <v>1406</v>
      </c>
      <c r="P223" s="9">
        <v>154</v>
      </c>
      <c r="Q223" s="20">
        <f t="shared" si="130"/>
        <v>0.10953058321479374</v>
      </c>
      <c r="R223" s="13">
        <v>1716</v>
      </c>
      <c r="S223" s="9">
        <v>154</v>
      </c>
      <c r="T223" s="20">
        <f t="shared" si="131"/>
        <v>0.08974358974358974</v>
      </c>
      <c r="U223" s="22"/>
      <c r="V223" s="8">
        <v>2263</v>
      </c>
      <c r="W223" s="9">
        <v>231</v>
      </c>
      <c r="X223" s="20">
        <f t="shared" si="132"/>
        <v>0.10207688908528502</v>
      </c>
      <c r="Y223" s="8">
        <v>3942</v>
      </c>
      <c r="Z223" s="9">
        <v>319</v>
      </c>
      <c r="AA223" s="20">
        <f t="shared" si="133"/>
        <v>0.08092338914256722</v>
      </c>
      <c r="AB223" s="8">
        <v>3874</v>
      </c>
      <c r="AC223" s="9">
        <v>234</v>
      </c>
      <c r="AD223" s="20">
        <f t="shared" si="134"/>
        <v>0.06040268456375839</v>
      </c>
      <c r="AE223" s="22"/>
      <c r="AF223" s="8">
        <v>2792</v>
      </c>
      <c r="AG223" s="9">
        <v>101</v>
      </c>
      <c r="AH223" s="20">
        <f t="shared" si="135"/>
        <v>0.03617478510028653</v>
      </c>
      <c r="AI223" s="8">
        <v>1337</v>
      </c>
      <c r="AJ223" s="9">
        <v>26</v>
      </c>
      <c r="AK223" s="20">
        <f t="shared" si="136"/>
        <v>0.01944652206432311</v>
      </c>
      <c r="AL223" s="22"/>
      <c r="AM223" s="8">
        <f t="shared" si="137"/>
        <v>4020</v>
      </c>
      <c r="AN223" s="9">
        <f t="shared" si="138"/>
        <v>521</v>
      </c>
      <c r="AO223" s="20">
        <f t="shared" si="139"/>
        <v>0.12960199004975123</v>
      </c>
      <c r="AP223" s="13">
        <f t="shared" si="140"/>
        <v>15924</v>
      </c>
      <c r="AQ223" s="13">
        <f t="shared" si="141"/>
        <v>1065</v>
      </c>
      <c r="AR223" s="20">
        <f t="shared" si="142"/>
        <v>0.06688018085908064</v>
      </c>
      <c r="AS223" s="13">
        <f t="shared" si="143"/>
        <v>3979</v>
      </c>
      <c r="AT223" s="13">
        <f t="shared" si="144"/>
        <v>385</v>
      </c>
      <c r="AU223" s="20">
        <f t="shared" si="145"/>
        <v>0.09675797939180698</v>
      </c>
      <c r="AV223" s="8">
        <f t="shared" si="146"/>
        <v>7921</v>
      </c>
      <c r="AW223" s="9">
        <f t="shared" si="147"/>
        <v>704</v>
      </c>
      <c r="AX223" s="20">
        <f t="shared" si="148"/>
        <v>0.08887766696124227</v>
      </c>
      <c r="AY223" s="8">
        <f t="shared" si="149"/>
        <v>8003</v>
      </c>
      <c r="AZ223" s="9">
        <f t="shared" si="150"/>
        <v>361</v>
      </c>
      <c r="BA223" s="20">
        <f t="shared" si="151"/>
        <v>0.04510808446832438</v>
      </c>
      <c r="BB223" s="47">
        <f t="shared" si="152"/>
        <v>2695</v>
      </c>
      <c r="BC223" s="47">
        <f t="shared" si="153"/>
        <v>348</v>
      </c>
      <c r="BD223" s="20">
        <f t="shared" si="154"/>
        <v>0.12912801484230055</v>
      </c>
      <c r="BE223" s="47">
        <f t="shared" si="155"/>
        <v>14208</v>
      </c>
      <c r="BF223" s="47">
        <f t="shared" si="156"/>
        <v>911</v>
      </c>
      <c r="BG223" s="20">
        <f t="shared" si="157"/>
        <v>0.0641188063063063</v>
      </c>
      <c r="BH223" s="19">
        <f t="shared" si="158"/>
        <v>5736</v>
      </c>
      <c r="BI223" s="19">
        <f t="shared" si="159"/>
        <v>675</v>
      </c>
      <c r="BJ223" s="20">
        <f t="shared" si="160"/>
        <v>0.11767782426778242</v>
      </c>
      <c r="BK223" s="19">
        <f t="shared" si="161"/>
        <v>6205</v>
      </c>
      <c r="BL223" s="19">
        <f t="shared" si="162"/>
        <v>550</v>
      </c>
      <c r="BM223" s="20">
        <f t="shared" si="163"/>
        <v>0.088638195004029</v>
      </c>
      <c r="BN223" s="20">
        <f t="shared" si="123"/>
        <v>0.04510808446832438</v>
      </c>
      <c r="BO223" s="20">
        <f t="shared" si="124"/>
        <v>0.07952266345768151</v>
      </c>
      <c r="BP223" s="16"/>
    </row>
    <row r="224" spans="2:68" ht="12">
      <c r="B224" s="27" t="s">
        <v>358</v>
      </c>
      <c r="C224" s="31">
        <v>12029</v>
      </c>
      <c r="D224" s="6" t="s">
        <v>240</v>
      </c>
      <c r="E224" s="19">
        <f t="shared" si="125"/>
        <v>16926</v>
      </c>
      <c r="F224" s="19">
        <f t="shared" si="126"/>
        <v>1099</v>
      </c>
      <c r="G224" s="20">
        <f t="shared" si="127"/>
        <v>0.06492969396195203</v>
      </c>
      <c r="H224" s="20"/>
      <c r="I224" s="7">
        <v>1061</v>
      </c>
      <c r="J224" s="7">
        <v>159</v>
      </c>
      <c r="K224" s="20">
        <f t="shared" si="128"/>
        <v>0.14985862393967955</v>
      </c>
      <c r="L224" s="8">
        <v>1025</v>
      </c>
      <c r="M224" s="9">
        <v>130</v>
      </c>
      <c r="N224" s="20">
        <f t="shared" si="129"/>
        <v>0.12682926829268293</v>
      </c>
      <c r="O224" s="8">
        <v>962</v>
      </c>
      <c r="P224" s="9">
        <v>106</v>
      </c>
      <c r="Q224" s="20">
        <f t="shared" si="130"/>
        <v>0.1101871101871102</v>
      </c>
      <c r="R224" s="13">
        <v>1362</v>
      </c>
      <c r="S224" s="9">
        <v>124</v>
      </c>
      <c r="T224" s="20">
        <f t="shared" si="131"/>
        <v>0.09104258443465492</v>
      </c>
      <c r="U224" s="22"/>
      <c r="V224" s="8">
        <v>1912</v>
      </c>
      <c r="W224" s="9">
        <v>193</v>
      </c>
      <c r="X224" s="20">
        <f t="shared" si="132"/>
        <v>0.10094142259414227</v>
      </c>
      <c r="Y224" s="8">
        <v>3664</v>
      </c>
      <c r="Z224" s="9">
        <v>253</v>
      </c>
      <c r="AA224" s="20">
        <f t="shared" si="133"/>
        <v>0.06905021834061136</v>
      </c>
      <c r="AB224" s="8">
        <v>3601</v>
      </c>
      <c r="AC224" s="9">
        <v>108</v>
      </c>
      <c r="AD224" s="20">
        <f t="shared" si="134"/>
        <v>0.029991668980838656</v>
      </c>
      <c r="AE224" s="22"/>
      <c r="AF224" s="8">
        <v>2395</v>
      </c>
      <c r="AG224" s="9">
        <v>22</v>
      </c>
      <c r="AH224" s="20">
        <f t="shared" si="135"/>
        <v>0.00918580375782881</v>
      </c>
      <c r="AI224" s="8">
        <v>944</v>
      </c>
      <c r="AJ224" s="9">
        <v>4</v>
      </c>
      <c r="AK224" s="20">
        <f t="shared" si="136"/>
        <v>0.00423728813559322</v>
      </c>
      <c r="AL224" s="22"/>
      <c r="AM224" s="8">
        <f t="shared" si="137"/>
        <v>3048</v>
      </c>
      <c r="AN224" s="9">
        <f t="shared" si="138"/>
        <v>395</v>
      </c>
      <c r="AO224" s="20">
        <f t="shared" si="139"/>
        <v>0.12959317585301838</v>
      </c>
      <c r="AP224" s="13">
        <f t="shared" si="140"/>
        <v>13878</v>
      </c>
      <c r="AQ224" s="13">
        <f t="shared" si="141"/>
        <v>704</v>
      </c>
      <c r="AR224" s="20">
        <f t="shared" si="142"/>
        <v>0.05072777057212855</v>
      </c>
      <c r="AS224" s="13">
        <f t="shared" si="143"/>
        <v>3274</v>
      </c>
      <c r="AT224" s="13">
        <f t="shared" si="144"/>
        <v>317</v>
      </c>
      <c r="AU224" s="20">
        <f t="shared" si="145"/>
        <v>0.09682345754428834</v>
      </c>
      <c r="AV224" s="8">
        <f t="shared" si="146"/>
        <v>6938</v>
      </c>
      <c r="AW224" s="9">
        <f t="shared" si="147"/>
        <v>570</v>
      </c>
      <c r="AX224" s="20">
        <f t="shared" si="148"/>
        <v>0.08215624099164025</v>
      </c>
      <c r="AY224" s="8">
        <f t="shared" si="149"/>
        <v>6940</v>
      </c>
      <c r="AZ224" s="9">
        <f t="shared" si="150"/>
        <v>134</v>
      </c>
      <c r="BA224" s="20">
        <f t="shared" si="151"/>
        <v>0.01930835734870317</v>
      </c>
      <c r="BB224" s="47">
        <f t="shared" si="152"/>
        <v>1987</v>
      </c>
      <c r="BC224" s="47">
        <f t="shared" si="153"/>
        <v>236</v>
      </c>
      <c r="BD224" s="20">
        <f t="shared" si="154"/>
        <v>0.11877201811776547</v>
      </c>
      <c r="BE224" s="47">
        <f t="shared" si="155"/>
        <v>12516</v>
      </c>
      <c r="BF224" s="47">
        <f t="shared" si="156"/>
        <v>580</v>
      </c>
      <c r="BG224" s="20">
        <f t="shared" si="157"/>
        <v>0.04634068392457654</v>
      </c>
      <c r="BH224" s="19">
        <f t="shared" si="158"/>
        <v>4410</v>
      </c>
      <c r="BI224" s="19">
        <f t="shared" si="159"/>
        <v>519</v>
      </c>
      <c r="BJ224" s="20">
        <f t="shared" si="160"/>
        <v>0.11768707482993197</v>
      </c>
      <c r="BK224" s="19">
        <f t="shared" si="161"/>
        <v>5576</v>
      </c>
      <c r="BL224" s="19">
        <f t="shared" si="162"/>
        <v>446</v>
      </c>
      <c r="BM224" s="20">
        <f t="shared" si="163"/>
        <v>0.07998565279770445</v>
      </c>
      <c r="BN224" s="20">
        <f t="shared" si="123"/>
        <v>0.01930835734870317</v>
      </c>
      <c r="BO224" s="20">
        <f t="shared" si="124"/>
        <v>0.06492969396195203</v>
      </c>
      <c r="BP224" s="16"/>
    </row>
    <row r="225" spans="2:68" ht="12">
      <c r="B225" s="27" t="s">
        <v>358</v>
      </c>
      <c r="C225" s="31">
        <v>12030</v>
      </c>
      <c r="D225" s="6" t="s">
        <v>241</v>
      </c>
      <c r="E225" s="19">
        <f t="shared" si="125"/>
        <v>16946</v>
      </c>
      <c r="F225" s="19">
        <f t="shared" si="126"/>
        <v>1268</v>
      </c>
      <c r="G225" s="20">
        <f t="shared" si="127"/>
        <v>0.07482591762067745</v>
      </c>
      <c r="H225" s="20"/>
      <c r="I225" s="7">
        <v>1135</v>
      </c>
      <c r="J225" s="7">
        <v>197</v>
      </c>
      <c r="K225" s="20">
        <f t="shared" si="128"/>
        <v>0.173568281938326</v>
      </c>
      <c r="L225" s="8">
        <v>1124</v>
      </c>
      <c r="M225" s="9">
        <v>162</v>
      </c>
      <c r="N225" s="20">
        <f t="shared" si="129"/>
        <v>0.14412811387900357</v>
      </c>
      <c r="O225" s="8">
        <v>1141</v>
      </c>
      <c r="P225" s="9">
        <v>128</v>
      </c>
      <c r="Q225" s="20">
        <f t="shared" si="130"/>
        <v>0.11218229623137599</v>
      </c>
      <c r="R225" s="13">
        <v>1346</v>
      </c>
      <c r="S225" s="9">
        <v>160</v>
      </c>
      <c r="T225" s="20">
        <f t="shared" si="131"/>
        <v>0.1188707280832095</v>
      </c>
      <c r="U225" s="22"/>
      <c r="V225" s="8">
        <v>2005</v>
      </c>
      <c r="W225" s="9">
        <v>197</v>
      </c>
      <c r="X225" s="20">
        <f t="shared" si="132"/>
        <v>0.09825436408977556</v>
      </c>
      <c r="Y225" s="8">
        <v>3626</v>
      </c>
      <c r="Z225" s="9">
        <v>271</v>
      </c>
      <c r="AA225" s="20">
        <f t="shared" si="133"/>
        <v>0.07473800330943188</v>
      </c>
      <c r="AB225" s="8">
        <v>3532</v>
      </c>
      <c r="AC225" s="9">
        <v>118</v>
      </c>
      <c r="AD225" s="20">
        <f t="shared" si="134"/>
        <v>0.033408833522083806</v>
      </c>
      <c r="AE225" s="22"/>
      <c r="AF225" s="8">
        <v>2142</v>
      </c>
      <c r="AG225" s="9">
        <v>28</v>
      </c>
      <c r="AH225" s="20">
        <f t="shared" si="135"/>
        <v>0.013071895424836602</v>
      </c>
      <c r="AI225" s="8">
        <v>895</v>
      </c>
      <c r="AJ225" s="9">
        <v>7</v>
      </c>
      <c r="AK225" s="20">
        <f t="shared" si="136"/>
        <v>0.00782122905027933</v>
      </c>
      <c r="AL225" s="22"/>
      <c r="AM225" s="8">
        <f t="shared" si="137"/>
        <v>3400</v>
      </c>
      <c r="AN225" s="9">
        <f t="shared" si="138"/>
        <v>487</v>
      </c>
      <c r="AO225" s="20">
        <f t="shared" si="139"/>
        <v>0.14323529411764707</v>
      </c>
      <c r="AP225" s="13">
        <f t="shared" si="140"/>
        <v>13546</v>
      </c>
      <c r="AQ225" s="13">
        <f t="shared" si="141"/>
        <v>781</v>
      </c>
      <c r="AR225" s="20">
        <f t="shared" si="142"/>
        <v>0.05765539642698952</v>
      </c>
      <c r="AS225" s="13">
        <f t="shared" si="143"/>
        <v>3351</v>
      </c>
      <c r="AT225" s="13">
        <f t="shared" si="144"/>
        <v>357</v>
      </c>
      <c r="AU225" s="20">
        <f t="shared" si="145"/>
        <v>0.10653536257833482</v>
      </c>
      <c r="AV225" s="8">
        <f t="shared" si="146"/>
        <v>6977</v>
      </c>
      <c r="AW225" s="9">
        <f t="shared" si="147"/>
        <v>628</v>
      </c>
      <c r="AX225" s="20">
        <f t="shared" si="148"/>
        <v>0.09001003296545794</v>
      </c>
      <c r="AY225" s="8">
        <f t="shared" si="149"/>
        <v>6569</v>
      </c>
      <c r="AZ225" s="9">
        <f t="shared" si="150"/>
        <v>153</v>
      </c>
      <c r="BA225" s="20">
        <f t="shared" si="151"/>
        <v>0.02329121631907444</v>
      </c>
      <c r="BB225" s="47">
        <f t="shared" si="152"/>
        <v>2265</v>
      </c>
      <c r="BC225" s="47">
        <f t="shared" si="153"/>
        <v>290</v>
      </c>
      <c r="BD225" s="20">
        <f t="shared" si="154"/>
        <v>0.1280353200883002</v>
      </c>
      <c r="BE225" s="47">
        <f t="shared" si="155"/>
        <v>12200</v>
      </c>
      <c r="BF225" s="47">
        <f t="shared" si="156"/>
        <v>621</v>
      </c>
      <c r="BG225" s="20">
        <f t="shared" si="157"/>
        <v>0.0509016393442623</v>
      </c>
      <c r="BH225" s="19">
        <f t="shared" si="158"/>
        <v>4746</v>
      </c>
      <c r="BI225" s="19">
        <f t="shared" si="159"/>
        <v>647</v>
      </c>
      <c r="BJ225" s="20">
        <f t="shared" si="160"/>
        <v>0.1363253265908133</v>
      </c>
      <c r="BK225" s="19">
        <f t="shared" si="161"/>
        <v>5631</v>
      </c>
      <c r="BL225" s="19">
        <f t="shared" si="162"/>
        <v>468</v>
      </c>
      <c r="BM225" s="20">
        <f t="shared" si="163"/>
        <v>0.08311134789557804</v>
      </c>
      <c r="BN225" s="20">
        <f t="shared" si="123"/>
        <v>0.02329121631907444</v>
      </c>
      <c r="BO225" s="20">
        <f t="shared" si="124"/>
        <v>0.07482591762067745</v>
      </c>
      <c r="BP225" s="16"/>
    </row>
    <row r="226" spans="2:68" ht="12">
      <c r="B226" s="27" t="s">
        <v>358</v>
      </c>
      <c r="C226" s="31">
        <v>11035</v>
      </c>
      <c r="D226" s="6" t="s">
        <v>242</v>
      </c>
      <c r="E226" s="19">
        <f t="shared" si="125"/>
        <v>19090</v>
      </c>
      <c r="F226" s="19">
        <f t="shared" si="126"/>
        <v>1659</v>
      </c>
      <c r="G226" s="20">
        <f t="shared" si="127"/>
        <v>0.08690413829229963</v>
      </c>
      <c r="H226" s="20"/>
      <c r="I226" s="7">
        <v>1102</v>
      </c>
      <c r="J226" s="7">
        <v>178</v>
      </c>
      <c r="K226" s="20">
        <f t="shared" si="128"/>
        <v>0.16152450090744103</v>
      </c>
      <c r="L226" s="8">
        <v>1184</v>
      </c>
      <c r="M226" s="9">
        <v>186</v>
      </c>
      <c r="N226" s="20">
        <f t="shared" si="129"/>
        <v>0.1570945945945946</v>
      </c>
      <c r="O226" s="8">
        <v>1358</v>
      </c>
      <c r="P226" s="9">
        <v>169</v>
      </c>
      <c r="Q226" s="20">
        <f t="shared" si="130"/>
        <v>0.12444771723122239</v>
      </c>
      <c r="R226" s="13">
        <v>1818</v>
      </c>
      <c r="S226" s="9">
        <v>219</v>
      </c>
      <c r="T226" s="20">
        <f t="shared" si="131"/>
        <v>0.12046204620462046</v>
      </c>
      <c r="U226" s="22"/>
      <c r="V226" s="8">
        <v>2064</v>
      </c>
      <c r="W226" s="9">
        <v>286</v>
      </c>
      <c r="X226" s="20">
        <f t="shared" si="132"/>
        <v>0.1385658914728682</v>
      </c>
      <c r="Y226" s="8">
        <v>3902</v>
      </c>
      <c r="Z226" s="9">
        <v>372</v>
      </c>
      <c r="AA226" s="20">
        <f t="shared" si="133"/>
        <v>0.09533572526909277</v>
      </c>
      <c r="AB226" s="8">
        <v>4246</v>
      </c>
      <c r="AC226" s="9">
        <v>189</v>
      </c>
      <c r="AD226" s="20">
        <f t="shared" si="134"/>
        <v>0.044512482336316536</v>
      </c>
      <c r="AE226" s="22"/>
      <c r="AF226" s="8">
        <v>2518</v>
      </c>
      <c r="AG226" s="9">
        <v>50</v>
      </c>
      <c r="AH226" s="20">
        <f t="shared" si="135"/>
        <v>0.019857029388403495</v>
      </c>
      <c r="AI226" s="8">
        <v>898</v>
      </c>
      <c r="AJ226" s="9">
        <v>10</v>
      </c>
      <c r="AK226" s="20">
        <f t="shared" si="136"/>
        <v>0.011135857461024499</v>
      </c>
      <c r="AL226" s="22"/>
      <c r="AM226" s="8">
        <f t="shared" si="137"/>
        <v>3644</v>
      </c>
      <c r="AN226" s="9">
        <f t="shared" si="138"/>
        <v>533</v>
      </c>
      <c r="AO226" s="20">
        <f t="shared" si="139"/>
        <v>0.14626783754116357</v>
      </c>
      <c r="AP226" s="13">
        <f t="shared" si="140"/>
        <v>15446</v>
      </c>
      <c r="AQ226" s="13">
        <f t="shared" si="141"/>
        <v>1126</v>
      </c>
      <c r="AR226" s="20">
        <f t="shared" si="142"/>
        <v>0.0728991324614787</v>
      </c>
      <c r="AS226" s="13">
        <f t="shared" si="143"/>
        <v>3882</v>
      </c>
      <c r="AT226" s="13">
        <f t="shared" si="144"/>
        <v>505</v>
      </c>
      <c r="AU226" s="20">
        <f t="shared" si="145"/>
        <v>0.13008758371973209</v>
      </c>
      <c r="AV226" s="8">
        <f t="shared" si="146"/>
        <v>7784</v>
      </c>
      <c r="AW226" s="9">
        <f t="shared" si="147"/>
        <v>877</v>
      </c>
      <c r="AX226" s="20">
        <f t="shared" si="148"/>
        <v>0.11266700924974306</v>
      </c>
      <c r="AY226" s="8">
        <f t="shared" si="149"/>
        <v>7662</v>
      </c>
      <c r="AZ226" s="9">
        <f t="shared" si="150"/>
        <v>249</v>
      </c>
      <c r="BA226" s="20">
        <f t="shared" si="151"/>
        <v>0.03249804228660924</v>
      </c>
      <c r="BB226" s="47">
        <f t="shared" si="152"/>
        <v>2542</v>
      </c>
      <c r="BC226" s="47">
        <f t="shared" si="153"/>
        <v>355</v>
      </c>
      <c r="BD226" s="20">
        <f t="shared" si="154"/>
        <v>0.13965381589299763</v>
      </c>
      <c r="BE226" s="47">
        <f t="shared" si="155"/>
        <v>13628</v>
      </c>
      <c r="BF226" s="47">
        <f t="shared" si="156"/>
        <v>907</v>
      </c>
      <c r="BG226" s="20">
        <f t="shared" si="157"/>
        <v>0.06655415321397123</v>
      </c>
      <c r="BH226" s="19">
        <f t="shared" si="158"/>
        <v>5462</v>
      </c>
      <c r="BI226" s="19">
        <f t="shared" si="159"/>
        <v>752</v>
      </c>
      <c r="BJ226" s="20">
        <f t="shared" si="160"/>
        <v>0.13767850604174295</v>
      </c>
      <c r="BK226" s="19">
        <f t="shared" si="161"/>
        <v>5966</v>
      </c>
      <c r="BL226" s="19">
        <f t="shared" si="162"/>
        <v>658</v>
      </c>
      <c r="BM226" s="20">
        <f t="shared" si="163"/>
        <v>0.11029165269862555</v>
      </c>
      <c r="BN226" s="20">
        <f t="shared" si="123"/>
        <v>0.03249804228660924</v>
      </c>
      <c r="BO226" s="20">
        <f t="shared" si="124"/>
        <v>0.08690413829229963</v>
      </c>
      <c r="BP226" s="16"/>
    </row>
    <row r="227" spans="2:68" ht="12">
      <c r="B227" s="27" t="s">
        <v>358</v>
      </c>
      <c r="C227" s="31">
        <v>13035</v>
      </c>
      <c r="D227" s="6" t="s">
        <v>243</v>
      </c>
      <c r="E227" s="19">
        <f t="shared" si="125"/>
        <v>14560</v>
      </c>
      <c r="F227" s="19">
        <f t="shared" si="126"/>
        <v>6145</v>
      </c>
      <c r="G227" s="20">
        <f t="shared" si="127"/>
        <v>0.4220467032967033</v>
      </c>
      <c r="H227" s="20"/>
      <c r="I227" s="7">
        <v>908</v>
      </c>
      <c r="J227" s="7">
        <v>504</v>
      </c>
      <c r="K227" s="20">
        <f t="shared" si="128"/>
        <v>0.5550660792951542</v>
      </c>
      <c r="L227" s="8">
        <v>918</v>
      </c>
      <c r="M227" s="9">
        <v>510</v>
      </c>
      <c r="N227" s="20">
        <f t="shared" si="129"/>
        <v>0.5555555555555556</v>
      </c>
      <c r="O227" s="8">
        <v>1082</v>
      </c>
      <c r="P227" s="9">
        <v>504</v>
      </c>
      <c r="Q227" s="20">
        <f t="shared" si="130"/>
        <v>0.4658040665434381</v>
      </c>
      <c r="R227" s="13">
        <v>1211</v>
      </c>
      <c r="S227" s="9">
        <v>498</v>
      </c>
      <c r="T227" s="20">
        <f t="shared" si="131"/>
        <v>0.4112303881090008</v>
      </c>
      <c r="U227" s="22"/>
      <c r="V227" s="8">
        <v>1544</v>
      </c>
      <c r="W227" s="9">
        <v>630</v>
      </c>
      <c r="X227" s="20">
        <f t="shared" si="132"/>
        <v>0.40803108808290156</v>
      </c>
      <c r="Y227" s="8">
        <v>3169</v>
      </c>
      <c r="Z227" s="9">
        <v>1461</v>
      </c>
      <c r="AA227" s="20">
        <f t="shared" si="133"/>
        <v>0.4610287156831808</v>
      </c>
      <c r="AB227" s="8">
        <v>3197</v>
      </c>
      <c r="AC227" s="9">
        <v>1239</v>
      </c>
      <c r="AD227" s="20">
        <f t="shared" si="134"/>
        <v>0.3875508289020957</v>
      </c>
      <c r="AE227" s="22"/>
      <c r="AF227" s="8">
        <v>1926</v>
      </c>
      <c r="AG227" s="9">
        <v>668</v>
      </c>
      <c r="AH227" s="20">
        <f t="shared" si="135"/>
        <v>0.34683281412253375</v>
      </c>
      <c r="AI227" s="8">
        <v>605</v>
      </c>
      <c r="AJ227" s="9">
        <v>131</v>
      </c>
      <c r="AK227" s="20">
        <f t="shared" si="136"/>
        <v>0.21652892561983472</v>
      </c>
      <c r="AL227" s="22"/>
      <c r="AM227" s="8">
        <f t="shared" si="137"/>
        <v>2908</v>
      </c>
      <c r="AN227" s="9">
        <f t="shared" si="138"/>
        <v>1518</v>
      </c>
      <c r="AO227" s="20">
        <f t="shared" si="139"/>
        <v>0.5220082530949106</v>
      </c>
      <c r="AP227" s="13">
        <f t="shared" si="140"/>
        <v>11652</v>
      </c>
      <c r="AQ227" s="13">
        <f t="shared" si="141"/>
        <v>4627</v>
      </c>
      <c r="AR227" s="20">
        <f t="shared" si="142"/>
        <v>0.3970992104359767</v>
      </c>
      <c r="AS227" s="13">
        <f t="shared" si="143"/>
        <v>2755</v>
      </c>
      <c r="AT227" s="13">
        <f t="shared" si="144"/>
        <v>1128</v>
      </c>
      <c r="AU227" s="20">
        <f t="shared" si="145"/>
        <v>0.40943738656987294</v>
      </c>
      <c r="AV227" s="8">
        <f t="shared" si="146"/>
        <v>5924</v>
      </c>
      <c r="AW227" s="9">
        <f t="shared" si="147"/>
        <v>2589</v>
      </c>
      <c r="AX227" s="20">
        <f t="shared" si="148"/>
        <v>0.43703578663065495</v>
      </c>
      <c r="AY227" s="8">
        <f t="shared" si="149"/>
        <v>5728</v>
      </c>
      <c r="AZ227" s="9">
        <f t="shared" si="150"/>
        <v>2038</v>
      </c>
      <c r="BA227" s="20">
        <f t="shared" si="151"/>
        <v>0.35579608938547486</v>
      </c>
      <c r="BB227" s="47">
        <f t="shared" si="152"/>
        <v>2000</v>
      </c>
      <c r="BC227" s="47">
        <f t="shared" si="153"/>
        <v>1014</v>
      </c>
      <c r="BD227" s="20">
        <f t="shared" si="154"/>
        <v>0.507</v>
      </c>
      <c r="BE227" s="47">
        <f t="shared" si="155"/>
        <v>10441</v>
      </c>
      <c r="BF227" s="47">
        <f t="shared" si="156"/>
        <v>4129</v>
      </c>
      <c r="BG227" s="20">
        <f t="shared" si="157"/>
        <v>0.3954602049612106</v>
      </c>
      <c r="BH227" s="19">
        <f t="shared" si="158"/>
        <v>4119</v>
      </c>
      <c r="BI227" s="19">
        <f t="shared" si="159"/>
        <v>2016</v>
      </c>
      <c r="BJ227" s="20">
        <f t="shared" si="160"/>
        <v>0.48943918426802624</v>
      </c>
      <c r="BK227" s="19">
        <f t="shared" si="161"/>
        <v>4713</v>
      </c>
      <c r="BL227" s="19">
        <f t="shared" si="162"/>
        <v>2091</v>
      </c>
      <c r="BM227" s="20">
        <f t="shared" si="163"/>
        <v>0.4436664544875875</v>
      </c>
      <c r="BN227" s="20">
        <f t="shared" si="123"/>
        <v>0.35579608938547486</v>
      </c>
      <c r="BO227" s="20">
        <f t="shared" si="124"/>
        <v>0.4220467032967033</v>
      </c>
      <c r="BP227" s="16"/>
    </row>
    <row r="228" spans="2:68" ht="12">
      <c r="B228" s="27" t="s">
        <v>358</v>
      </c>
      <c r="C228" s="31">
        <v>13036</v>
      </c>
      <c r="D228" s="6" t="s">
        <v>244</v>
      </c>
      <c r="E228" s="19">
        <f t="shared" si="125"/>
        <v>10863</v>
      </c>
      <c r="F228" s="19">
        <f t="shared" si="126"/>
        <v>1467</v>
      </c>
      <c r="G228" s="20">
        <f t="shared" si="127"/>
        <v>0.13504556752278377</v>
      </c>
      <c r="H228" s="20"/>
      <c r="I228" s="7">
        <v>693</v>
      </c>
      <c r="J228" s="7">
        <v>148</v>
      </c>
      <c r="K228" s="20">
        <f t="shared" si="128"/>
        <v>0.21356421356421357</v>
      </c>
      <c r="L228" s="8">
        <v>706</v>
      </c>
      <c r="M228" s="9">
        <v>166</v>
      </c>
      <c r="N228" s="20">
        <f t="shared" si="129"/>
        <v>0.23512747875354106</v>
      </c>
      <c r="O228" s="8">
        <v>774</v>
      </c>
      <c r="P228" s="9">
        <v>134</v>
      </c>
      <c r="Q228" s="20">
        <f t="shared" si="130"/>
        <v>0.1731266149870801</v>
      </c>
      <c r="R228" s="13">
        <v>868</v>
      </c>
      <c r="S228" s="9">
        <v>110</v>
      </c>
      <c r="T228" s="20">
        <f t="shared" si="131"/>
        <v>0.12672811059907835</v>
      </c>
      <c r="U228" s="22"/>
      <c r="V228" s="8">
        <v>1253</v>
      </c>
      <c r="W228" s="9">
        <v>197</v>
      </c>
      <c r="X228" s="20">
        <f t="shared" si="132"/>
        <v>0.15722266560255388</v>
      </c>
      <c r="Y228" s="8">
        <v>2379</v>
      </c>
      <c r="Z228" s="9">
        <v>351</v>
      </c>
      <c r="AA228" s="20">
        <f t="shared" si="133"/>
        <v>0.14754098360655737</v>
      </c>
      <c r="AB228" s="8">
        <v>2317</v>
      </c>
      <c r="AC228" s="9">
        <v>225</v>
      </c>
      <c r="AD228" s="20">
        <f t="shared" si="134"/>
        <v>0.09710832973672853</v>
      </c>
      <c r="AE228" s="22"/>
      <c r="AF228" s="8">
        <v>1415</v>
      </c>
      <c r="AG228" s="9">
        <v>113</v>
      </c>
      <c r="AH228" s="20">
        <f t="shared" si="135"/>
        <v>0.07985865724381626</v>
      </c>
      <c r="AI228" s="8">
        <v>458</v>
      </c>
      <c r="AJ228" s="9">
        <v>23</v>
      </c>
      <c r="AK228" s="20">
        <f t="shared" si="136"/>
        <v>0.05021834061135371</v>
      </c>
      <c r="AL228" s="22"/>
      <c r="AM228" s="8">
        <f t="shared" si="137"/>
        <v>2173</v>
      </c>
      <c r="AN228" s="9">
        <f t="shared" si="138"/>
        <v>448</v>
      </c>
      <c r="AO228" s="20">
        <f t="shared" si="139"/>
        <v>0.20616658996778647</v>
      </c>
      <c r="AP228" s="13">
        <f t="shared" si="140"/>
        <v>8690</v>
      </c>
      <c r="AQ228" s="13">
        <f t="shared" si="141"/>
        <v>1019</v>
      </c>
      <c r="AR228" s="20">
        <f t="shared" si="142"/>
        <v>0.11726121979286536</v>
      </c>
      <c r="AS228" s="13">
        <f t="shared" si="143"/>
        <v>2121</v>
      </c>
      <c r="AT228" s="13">
        <f t="shared" si="144"/>
        <v>307</v>
      </c>
      <c r="AU228" s="20">
        <f t="shared" si="145"/>
        <v>0.14474304573314475</v>
      </c>
      <c r="AV228" s="8">
        <f t="shared" si="146"/>
        <v>4500</v>
      </c>
      <c r="AW228" s="9">
        <f t="shared" si="147"/>
        <v>658</v>
      </c>
      <c r="AX228" s="20">
        <f t="shared" si="148"/>
        <v>0.14622222222222223</v>
      </c>
      <c r="AY228" s="8">
        <f t="shared" si="149"/>
        <v>4190</v>
      </c>
      <c r="AZ228" s="9">
        <f t="shared" si="150"/>
        <v>361</v>
      </c>
      <c r="BA228" s="20">
        <f t="shared" si="151"/>
        <v>0.08615751789976134</v>
      </c>
      <c r="BB228" s="47">
        <f t="shared" si="152"/>
        <v>1480</v>
      </c>
      <c r="BC228" s="47">
        <f t="shared" si="153"/>
        <v>300</v>
      </c>
      <c r="BD228" s="20">
        <f t="shared" si="154"/>
        <v>0.20270270270270271</v>
      </c>
      <c r="BE228" s="47">
        <f t="shared" si="155"/>
        <v>7822</v>
      </c>
      <c r="BF228" s="47">
        <f t="shared" si="156"/>
        <v>909</v>
      </c>
      <c r="BG228" s="20">
        <f t="shared" si="157"/>
        <v>0.11621068780363078</v>
      </c>
      <c r="BH228" s="19">
        <f t="shared" si="158"/>
        <v>3041</v>
      </c>
      <c r="BI228" s="19">
        <f t="shared" si="159"/>
        <v>558</v>
      </c>
      <c r="BJ228" s="20">
        <f t="shared" si="160"/>
        <v>0.18349227227885564</v>
      </c>
      <c r="BK228" s="19">
        <f t="shared" si="161"/>
        <v>3632</v>
      </c>
      <c r="BL228" s="19">
        <f t="shared" si="162"/>
        <v>548</v>
      </c>
      <c r="BM228" s="20">
        <f t="shared" si="163"/>
        <v>0.15088105726872247</v>
      </c>
      <c r="BN228" s="20">
        <f t="shared" si="123"/>
        <v>0.08615751789976134</v>
      </c>
      <c r="BO228" s="20">
        <f t="shared" si="124"/>
        <v>0.13504556752278377</v>
      </c>
      <c r="BP228" s="16"/>
    </row>
    <row r="229" spans="2:68" ht="12">
      <c r="B229" s="27" t="s">
        <v>362</v>
      </c>
      <c r="C229" s="31">
        <v>73066</v>
      </c>
      <c r="D229" s="6" t="s">
        <v>245</v>
      </c>
      <c r="E229" s="19">
        <f t="shared" si="125"/>
        <v>16477</v>
      </c>
      <c r="F229" s="19">
        <f t="shared" si="126"/>
        <v>4590</v>
      </c>
      <c r="G229" s="20">
        <f t="shared" si="127"/>
        <v>0.278570128057292</v>
      </c>
      <c r="H229" s="20"/>
      <c r="I229" s="7">
        <v>980</v>
      </c>
      <c r="J229" s="7">
        <v>455</v>
      </c>
      <c r="K229" s="20">
        <f t="shared" si="128"/>
        <v>0.4642857142857143</v>
      </c>
      <c r="L229" s="8">
        <v>1026</v>
      </c>
      <c r="M229" s="9">
        <v>401</v>
      </c>
      <c r="N229" s="20">
        <f t="shared" si="129"/>
        <v>0.3908382066276803</v>
      </c>
      <c r="O229" s="8">
        <v>974</v>
      </c>
      <c r="P229" s="9">
        <v>388</v>
      </c>
      <c r="Q229" s="20">
        <f t="shared" si="130"/>
        <v>0.39835728952772076</v>
      </c>
      <c r="R229" s="13">
        <v>1355</v>
      </c>
      <c r="S229" s="9">
        <v>522</v>
      </c>
      <c r="T229" s="20">
        <f t="shared" si="131"/>
        <v>0.385239852398524</v>
      </c>
      <c r="U229" s="22"/>
      <c r="V229" s="8">
        <v>1941</v>
      </c>
      <c r="W229" s="9">
        <v>667</v>
      </c>
      <c r="X229" s="20">
        <f t="shared" si="132"/>
        <v>0.34363730036063883</v>
      </c>
      <c r="Y229" s="8">
        <v>3541</v>
      </c>
      <c r="Z229" s="9">
        <v>1039</v>
      </c>
      <c r="AA229" s="20">
        <f t="shared" si="133"/>
        <v>0.293419937870658</v>
      </c>
      <c r="AB229" s="8">
        <v>3534</v>
      </c>
      <c r="AC229" s="9">
        <v>767</v>
      </c>
      <c r="AD229" s="20">
        <f t="shared" si="134"/>
        <v>0.21703452178834182</v>
      </c>
      <c r="AE229" s="22"/>
      <c r="AF229" s="8">
        <v>2322</v>
      </c>
      <c r="AG229" s="9">
        <v>313</v>
      </c>
      <c r="AH229" s="20">
        <f t="shared" si="135"/>
        <v>0.1347975882859604</v>
      </c>
      <c r="AI229" s="8">
        <v>804</v>
      </c>
      <c r="AJ229" s="9">
        <v>38</v>
      </c>
      <c r="AK229" s="20">
        <f t="shared" si="136"/>
        <v>0.0472636815920398</v>
      </c>
      <c r="AL229" s="22"/>
      <c r="AM229" s="8">
        <f t="shared" si="137"/>
        <v>2980</v>
      </c>
      <c r="AN229" s="9">
        <f t="shared" si="138"/>
        <v>1244</v>
      </c>
      <c r="AO229" s="20">
        <f t="shared" si="139"/>
        <v>0.4174496644295302</v>
      </c>
      <c r="AP229" s="13">
        <f t="shared" si="140"/>
        <v>13497</v>
      </c>
      <c r="AQ229" s="13">
        <f t="shared" si="141"/>
        <v>3346</v>
      </c>
      <c r="AR229" s="20">
        <f t="shared" si="142"/>
        <v>0.2479069422834704</v>
      </c>
      <c r="AS229" s="13">
        <f t="shared" si="143"/>
        <v>3296</v>
      </c>
      <c r="AT229" s="13">
        <f t="shared" si="144"/>
        <v>1189</v>
      </c>
      <c r="AU229" s="20">
        <f t="shared" si="145"/>
        <v>0.3607402912621359</v>
      </c>
      <c r="AV229" s="8">
        <f t="shared" si="146"/>
        <v>6837</v>
      </c>
      <c r="AW229" s="9">
        <f t="shared" si="147"/>
        <v>2228</v>
      </c>
      <c r="AX229" s="20">
        <f t="shared" si="148"/>
        <v>0.3258739213105163</v>
      </c>
      <c r="AY229" s="8">
        <f t="shared" si="149"/>
        <v>6660</v>
      </c>
      <c r="AZ229" s="9">
        <f t="shared" si="150"/>
        <v>1118</v>
      </c>
      <c r="BA229" s="20">
        <f t="shared" si="151"/>
        <v>0.16786786786786786</v>
      </c>
      <c r="BB229" s="47">
        <f t="shared" si="152"/>
        <v>2000</v>
      </c>
      <c r="BC229" s="47">
        <f t="shared" si="153"/>
        <v>789</v>
      </c>
      <c r="BD229" s="20">
        <f t="shared" si="154"/>
        <v>0.3945</v>
      </c>
      <c r="BE229" s="47">
        <f t="shared" si="155"/>
        <v>12142</v>
      </c>
      <c r="BF229" s="47">
        <f t="shared" si="156"/>
        <v>2824</v>
      </c>
      <c r="BG229" s="20">
        <f t="shared" si="157"/>
        <v>0.2325811233734146</v>
      </c>
      <c r="BH229" s="19">
        <f t="shared" si="158"/>
        <v>4335</v>
      </c>
      <c r="BI229" s="19">
        <f t="shared" si="159"/>
        <v>1766</v>
      </c>
      <c r="BJ229" s="20">
        <f t="shared" si="160"/>
        <v>0.40738177623990773</v>
      </c>
      <c r="BK229" s="19">
        <f t="shared" si="161"/>
        <v>5482</v>
      </c>
      <c r="BL229" s="19">
        <f t="shared" si="162"/>
        <v>1706</v>
      </c>
      <c r="BM229" s="20">
        <f t="shared" si="163"/>
        <v>0.3112002918642831</v>
      </c>
      <c r="BN229" s="20">
        <f t="shared" si="123"/>
        <v>0.16786786786786786</v>
      </c>
      <c r="BO229" s="20">
        <f t="shared" si="124"/>
        <v>0.278570128057292</v>
      </c>
      <c r="BP229" s="16"/>
    </row>
    <row r="230" spans="2:68" ht="12">
      <c r="B230" s="27" t="s">
        <v>358</v>
      </c>
      <c r="C230" s="31">
        <v>13037</v>
      </c>
      <c r="D230" s="6" t="s">
        <v>246</v>
      </c>
      <c r="E230" s="19">
        <f t="shared" si="125"/>
        <v>11530</v>
      </c>
      <c r="F230" s="19">
        <f t="shared" si="126"/>
        <v>1407</v>
      </c>
      <c r="G230" s="20">
        <f t="shared" si="127"/>
        <v>0.1220294882914137</v>
      </c>
      <c r="H230" s="20"/>
      <c r="I230" s="7">
        <v>873</v>
      </c>
      <c r="J230" s="7">
        <v>169</v>
      </c>
      <c r="K230" s="20">
        <f t="shared" si="128"/>
        <v>0.19358533791523483</v>
      </c>
      <c r="L230" s="8">
        <v>739</v>
      </c>
      <c r="M230" s="9">
        <v>145</v>
      </c>
      <c r="N230" s="20">
        <f t="shared" si="129"/>
        <v>0.19621109607577808</v>
      </c>
      <c r="O230" s="8">
        <v>861</v>
      </c>
      <c r="P230" s="9">
        <v>147</v>
      </c>
      <c r="Q230" s="20">
        <f t="shared" si="130"/>
        <v>0.17073170731707318</v>
      </c>
      <c r="R230" s="13">
        <v>961</v>
      </c>
      <c r="S230" s="9">
        <v>152</v>
      </c>
      <c r="T230" s="20">
        <f t="shared" si="131"/>
        <v>0.15816857440166493</v>
      </c>
      <c r="U230" s="22"/>
      <c r="V230" s="8">
        <v>1496</v>
      </c>
      <c r="W230" s="9">
        <v>259</v>
      </c>
      <c r="X230" s="20">
        <f t="shared" si="132"/>
        <v>0.1731283422459893</v>
      </c>
      <c r="Y230" s="8">
        <v>2478</v>
      </c>
      <c r="Z230" s="9">
        <v>310</v>
      </c>
      <c r="AA230" s="20">
        <f t="shared" si="133"/>
        <v>0.12510088781275222</v>
      </c>
      <c r="AB230" s="8">
        <v>2218</v>
      </c>
      <c r="AC230" s="9">
        <v>156</v>
      </c>
      <c r="AD230" s="20">
        <f t="shared" si="134"/>
        <v>0.0703336339044184</v>
      </c>
      <c r="AE230" s="22"/>
      <c r="AF230" s="8">
        <v>1433</v>
      </c>
      <c r="AG230" s="9">
        <v>60</v>
      </c>
      <c r="AH230" s="20">
        <f t="shared" si="135"/>
        <v>0.0418702023726448</v>
      </c>
      <c r="AI230" s="8">
        <v>471</v>
      </c>
      <c r="AJ230" s="9">
        <v>9</v>
      </c>
      <c r="AK230" s="20">
        <f t="shared" si="136"/>
        <v>0.01910828025477707</v>
      </c>
      <c r="AL230" s="22"/>
      <c r="AM230" s="8">
        <f t="shared" si="137"/>
        <v>2473</v>
      </c>
      <c r="AN230" s="9">
        <f t="shared" si="138"/>
        <v>461</v>
      </c>
      <c r="AO230" s="20">
        <f t="shared" si="139"/>
        <v>0.18641326324302468</v>
      </c>
      <c r="AP230" s="13">
        <f t="shared" si="140"/>
        <v>9057</v>
      </c>
      <c r="AQ230" s="13">
        <f t="shared" si="141"/>
        <v>946</v>
      </c>
      <c r="AR230" s="20">
        <f t="shared" si="142"/>
        <v>0.10444959699679805</v>
      </c>
      <c r="AS230" s="13">
        <f t="shared" si="143"/>
        <v>2457</v>
      </c>
      <c r="AT230" s="13">
        <f t="shared" si="144"/>
        <v>411</v>
      </c>
      <c r="AU230" s="20">
        <f t="shared" si="145"/>
        <v>0.16727716727716727</v>
      </c>
      <c r="AV230" s="8">
        <f t="shared" si="146"/>
        <v>4935</v>
      </c>
      <c r="AW230" s="9">
        <f t="shared" si="147"/>
        <v>721</v>
      </c>
      <c r="AX230" s="20">
        <f t="shared" si="148"/>
        <v>0.14609929078014183</v>
      </c>
      <c r="AY230" s="8">
        <f t="shared" si="149"/>
        <v>4122</v>
      </c>
      <c r="AZ230" s="9">
        <f t="shared" si="150"/>
        <v>225</v>
      </c>
      <c r="BA230" s="20">
        <f t="shared" si="151"/>
        <v>0.05458515283842795</v>
      </c>
      <c r="BB230" s="47">
        <f t="shared" si="152"/>
        <v>1600</v>
      </c>
      <c r="BC230" s="47">
        <f t="shared" si="153"/>
        <v>292</v>
      </c>
      <c r="BD230" s="20">
        <f t="shared" si="154"/>
        <v>0.1825</v>
      </c>
      <c r="BE230" s="47">
        <f t="shared" si="155"/>
        <v>8096</v>
      </c>
      <c r="BF230" s="47">
        <f t="shared" si="156"/>
        <v>794</v>
      </c>
      <c r="BG230" s="20">
        <f t="shared" si="157"/>
        <v>0.09807312252964427</v>
      </c>
      <c r="BH230" s="19">
        <f t="shared" si="158"/>
        <v>3434</v>
      </c>
      <c r="BI230" s="19">
        <f t="shared" si="159"/>
        <v>613</v>
      </c>
      <c r="BJ230" s="20">
        <f t="shared" si="160"/>
        <v>0.17850902737332558</v>
      </c>
      <c r="BK230" s="19">
        <f t="shared" si="161"/>
        <v>3974</v>
      </c>
      <c r="BL230" s="19">
        <f t="shared" si="162"/>
        <v>569</v>
      </c>
      <c r="BM230" s="20">
        <f t="shared" si="163"/>
        <v>0.1431806743834927</v>
      </c>
      <c r="BN230" s="20">
        <f t="shared" si="123"/>
        <v>0.05458515283842795</v>
      </c>
      <c r="BO230" s="20">
        <f t="shared" si="124"/>
        <v>0.1220294882914137</v>
      </c>
      <c r="BP230" s="16"/>
    </row>
    <row r="231" spans="2:68" ht="12">
      <c r="B231" s="27" t="s">
        <v>360</v>
      </c>
      <c r="C231" s="31">
        <v>36015</v>
      </c>
      <c r="D231" s="6" t="s">
        <v>247</v>
      </c>
      <c r="E231" s="19">
        <f t="shared" si="125"/>
        <v>59848</v>
      </c>
      <c r="F231" s="19">
        <f t="shared" si="126"/>
        <v>6158</v>
      </c>
      <c r="G231" s="20">
        <f t="shared" si="127"/>
        <v>0.10289399812859243</v>
      </c>
      <c r="H231" s="20"/>
      <c r="I231" s="7">
        <v>4046</v>
      </c>
      <c r="J231" s="7">
        <v>846</v>
      </c>
      <c r="K231" s="20">
        <f t="shared" si="128"/>
        <v>0.20909540286702916</v>
      </c>
      <c r="L231" s="8">
        <v>3722</v>
      </c>
      <c r="M231" s="9">
        <v>669</v>
      </c>
      <c r="N231" s="20">
        <f t="shared" si="129"/>
        <v>0.17974207415368082</v>
      </c>
      <c r="O231" s="8">
        <v>3855</v>
      </c>
      <c r="P231" s="9">
        <v>543</v>
      </c>
      <c r="Q231" s="20">
        <f t="shared" si="130"/>
        <v>0.14085603112840467</v>
      </c>
      <c r="R231" s="13">
        <v>5284</v>
      </c>
      <c r="S231" s="9">
        <v>710</v>
      </c>
      <c r="T231" s="20">
        <f t="shared" si="131"/>
        <v>0.1343679031037093</v>
      </c>
      <c r="U231" s="22"/>
      <c r="V231" s="8">
        <v>7654</v>
      </c>
      <c r="W231" s="9">
        <v>1191</v>
      </c>
      <c r="X231" s="20">
        <f t="shared" si="132"/>
        <v>0.15560491246407107</v>
      </c>
      <c r="Y231" s="8">
        <v>12342</v>
      </c>
      <c r="Z231" s="9">
        <v>1482</v>
      </c>
      <c r="AA231" s="20">
        <f t="shared" si="133"/>
        <v>0.12007778317938746</v>
      </c>
      <c r="AB231" s="8">
        <v>11331</v>
      </c>
      <c r="AC231" s="9">
        <v>518</v>
      </c>
      <c r="AD231" s="20">
        <f t="shared" si="134"/>
        <v>0.04571529432530227</v>
      </c>
      <c r="AE231" s="22"/>
      <c r="AF231" s="8">
        <v>8189</v>
      </c>
      <c r="AG231" s="9">
        <v>174</v>
      </c>
      <c r="AH231" s="20">
        <f t="shared" si="135"/>
        <v>0.02124801563072414</v>
      </c>
      <c r="AI231" s="8">
        <v>3425</v>
      </c>
      <c r="AJ231" s="9">
        <v>25</v>
      </c>
      <c r="AK231" s="20">
        <f t="shared" si="136"/>
        <v>0.0072992700729927005</v>
      </c>
      <c r="AL231" s="22"/>
      <c r="AM231" s="8">
        <f t="shared" si="137"/>
        <v>11623</v>
      </c>
      <c r="AN231" s="9">
        <f t="shared" si="138"/>
        <v>2058</v>
      </c>
      <c r="AO231" s="20">
        <f t="shared" si="139"/>
        <v>0.1770627204680375</v>
      </c>
      <c r="AP231" s="13">
        <f t="shared" si="140"/>
        <v>48225</v>
      </c>
      <c r="AQ231" s="13">
        <f t="shared" si="141"/>
        <v>4100</v>
      </c>
      <c r="AR231" s="20">
        <f t="shared" si="142"/>
        <v>0.08501814411612234</v>
      </c>
      <c r="AS231" s="13">
        <f t="shared" si="143"/>
        <v>12938</v>
      </c>
      <c r="AT231" s="13">
        <f t="shared" si="144"/>
        <v>1901</v>
      </c>
      <c r="AU231" s="20">
        <f t="shared" si="145"/>
        <v>0.14693151955479983</v>
      </c>
      <c r="AV231" s="8">
        <f t="shared" si="146"/>
        <v>25280</v>
      </c>
      <c r="AW231" s="9">
        <f t="shared" si="147"/>
        <v>3383</v>
      </c>
      <c r="AX231" s="20">
        <f t="shared" si="148"/>
        <v>0.13382120253164556</v>
      </c>
      <c r="AY231" s="8">
        <f t="shared" si="149"/>
        <v>22945</v>
      </c>
      <c r="AZ231" s="9">
        <f t="shared" si="150"/>
        <v>717</v>
      </c>
      <c r="BA231" s="20">
        <f t="shared" si="151"/>
        <v>0.0312486380475049</v>
      </c>
      <c r="BB231" s="47">
        <f t="shared" si="152"/>
        <v>7577</v>
      </c>
      <c r="BC231" s="47">
        <f t="shared" si="153"/>
        <v>1212</v>
      </c>
      <c r="BD231" s="20">
        <f t="shared" si="154"/>
        <v>0.1599577669262241</v>
      </c>
      <c r="BE231" s="47">
        <f t="shared" si="155"/>
        <v>42941</v>
      </c>
      <c r="BF231" s="47">
        <f t="shared" si="156"/>
        <v>3390</v>
      </c>
      <c r="BG231" s="20">
        <f t="shared" si="157"/>
        <v>0.07894552991313664</v>
      </c>
      <c r="BH231" s="19">
        <f t="shared" si="158"/>
        <v>16907</v>
      </c>
      <c r="BI231" s="19">
        <f t="shared" si="159"/>
        <v>2768</v>
      </c>
      <c r="BJ231" s="20">
        <f t="shared" si="160"/>
        <v>0.16371916957473237</v>
      </c>
      <c r="BK231" s="19">
        <f t="shared" si="161"/>
        <v>19996</v>
      </c>
      <c r="BL231" s="19">
        <f t="shared" si="162"/>
        <v>2673</v>
      </c>
      <c r="BM231" s="20">
        <f t="shared" si="163"/>
        <v>0.13367673534706942</v>
      </c>
      <c r="BN231" s="20">
        <f t="shared" si="123"/>
        <v>0.0312486380475049</v>
      </c>
      <c r="BO231" s="20">
        <f t="shared" si="124"/>
        <v>0.10289399812859243</v>
      </c>
      <c r="BP231" s="16"/>
    </row>
    <row r="232" spans="2:68" ht="12">
      <c r="B232" s="27" t="s">
        <v>361</v>
      </c>
      <c r="C232" s="31">
        <v>45041</v>
      </c>
      <c r="D232" s="6" t="s">
        <v>248</v>
      </c>
      <c r="E232" s="19">
        <f t="shared" si="125"/>
        <v>25606</v>
      </c>
      <c r="F232" s="19">
        <f t="shared" si="126"/>
        <v>7107</v>
      </c>
      <c r="G232" s="20">
        <f t="shared" si="127"/>
        <v>0.2775521362180739</v>
      </c>
      <c r="H232" s="20"/>
      <c r="I232" s="7">
        <v>2144</v>
      </c>
      <c r="J232" s="7">
        <v>1069</v>
      </c>
      <c r="K232" s="20">
        <f t="shared" si="128"/>
        <v>0.4986007462686567</v>
      </c>
      <c r="L232" s="8">
        <v>1986</v>
      </c>
      <c r="M232" s="9">
        <v>923</v>
      </c>
      <c r="N232" s="20">
        <f t="shared" si="129"/>
        <v>0.4647532729103726</v>
      </c>
      <c r="O232" s="8">
        <v>1878</v>
      </c>
      <c r="P232" s="9">
        <v>759</v>
      </c>
      <c r="Q232" s="20">
        <f t="shared" si="130"/>
        <v>0.40415335463258784</v>
      </c>
      <c r="R232" s="13">
        <v>2172</v>
      </c>
      <c r="S232" s="9">
        <v>757</v>
      </c>
      <c r="T232" s="20">
        <f t="shared" si="131"/>
        <v>0.3485267034990792</v>
      </c>
      <c r="U232" s="22"/>
      <c r="V232" s="8">
        <v>3100</v>
      </c>
      <c r="W232" s="9">
        <v>1110</v>
      </c>
      <c r="X232" s="20">
        <f t="shared" si="132"/>
        <v>0.3580645161290323</v>
      </c>
      <c r="Y232" s="8">
        <v>5008</v>
      </c>
      <c r="Z232" s="9">
        <v>1360</v>
      </c>
      <c r="AA232" s="20">
        <f t="shared" si="133"/>
        <v>0.2715654952076677</v>
      </c>
      <c r="AB232" s="8">
        <v>4714</v>
      </c>
      <c r="AC232" s="9">
        <v>783</v>
      </c>
      <c r="AD232" s="20">
        <f t="shared" si="134"/>
        <v>0.16610097581671615</v>
      </c>
      <c r="AE232" s="22"/>
      <c r="AF232" s="8">
        <v>3122</v>
      </c>
      <c r="AG232" s="9">
        <v>289</v>
      </c>
      <c r="AH232" s="20">
        <f t="shared" si="135"/>
        <v>0.092568866111467</v>
      </c>
      <c r="AI232" s="8">
        <v>1482</v>
      </c>
      <c r="AJ232" s="9">
        <v>57</v>
      </c>
      <c r="AK232" s="20">
        <f t="shared" si="136"/>
        <v>0.038461538461538464</v>
      </c>
      <c r="AL232" s="22"/>
      <c r="AM232" s="8">
        <f t="shared" si="137"/>
        <v>6008</v>
      </c>
      <c r="AN232" s="9">
        <f t="shared" si="138"/>
        <v>2751</v>
      </c>
      <c r="AO232" s="20">
        <f t="shared" si="139"/>
        <v>0.45788948069241014</v>
      </c>
      <c r="AP232" s="13">
        <f t="shared" si="140"/>
        <v>19598</v>
      </c>
      <c r="AQ232" s="13">
        <f t="shared" si="141"/>
        <v>4356</v>
      </c>
      <c r="AR232" s="20">
        <f t="shared" si="142"/>
        <v>0.22226757832431882</v>
      </c>
      <c r="AS232" s="13">
        <f t="shared" si="143"/>
        <v>5272</v>
      </c>
      <c r="AT232" s="13">
        <f t="shared" si="144"/>
        <v>1867</v>
      </c>
      <c r="AU232" s="20">
        <f t="shared" si="145"/>
        <v>0.3541350531107739</v>
      </c>
      <c r="AV232" s="8">
        <f t="shared" si="146"/>
        <v>10280</v>
      </c>
      <c r="AW232" s="9">
        <f t="shared" si="147"/>
        <v>3227</v>
      </c>
      <c r="AX232" s="20">
        <f t="shared" si="148"/>
        <v>0.31391050583657587</v>
      </c>
      <c r="AY232" s="8">
        <f t="shared" si="149"/>
        <v>9318</v>
      </c>
      <c r="AZ232" s="9">
        <f t="shared" si="150"/>
        <v>1129</v>
      </c>
      <c r="BA232" s="20">
        <f t="shared" si="151"/>
        <v>0.12116333977248336</v>
      </c>
      <c r="BB232" s="47">
        <f t="shared" si="152"/>
        <v>3864</v>
      </c>
      <c r="BC232" s="47">
        <f t="shared" si="153"/>
        <v>1682</v>
      </c>
      <c r="BD232" s="20">
        <f t="shared" si="154"/>
        <v>0.4353002070393375</v>
      </c>
      <c r="BE232" s="47">
        <f t="shared" si="155"/>
        <v>17426</v>
      </c>
      <c r="BF232" s="47">
        <f t="shared" si="156"/>
        <v>3599</v>
      </c>
      <c r="BG232" s="20">
        <f t="shared" si="157"/>
        <v>0.20653047170894068</v>
      </c>
      <c r="BH232" s="19">
        <f t="shared" si="158"/>
        <v>8180</v>
      </c>
      <c r="BI232" s="19">
        <f t="shared" si="159"/>
        <v>3508</v>
      </c>
      <c r="BJ232" s="20">
        <f t="shared" si="160"/>
        <v>0.4288508557457213</v>
      </c>
      <c r="BK232" s="19">
        <f t="shared" si="161"/>
        <v>8108</v>
      </c>
      <c r="BL232" s="19">
        <f t="shared" si="162"/>
        <v>2470</v>
      </c>
      <c r="BM232" s="20">
        <f t="shared" si="163"/>
        <v>0.3046373951652689</v>
      </c>
      <c r="BN232" s="20">
        <f t="shared" si="123"/>
        <v>0.12116333977248336</v>
      </c>
      <c r="BO232" s="20">
        <f t="shared" si="124"/>
        <v>0.2775521362180739</v>
      </c>
      <c r="BP232" s="16"/>
    </row>
    <row r="233" spans="2:68" ht="12">
      <c r="B233" s="27" t="s">
        <v>359</v>
      </c>
      <c r="C233" s="31">
        <v>23097</v>
      </c>
      <c r="D233" s="6" t="s">
        <v>249</v>
      </c>
      <c r="E233" s="19">
        <f t="shared" si="125"/>
        <v>11262</v>
      </c>
      <c r="F233" s="19">
        <f t="shared" si="126"/>
        <v>978</v>
      </c>
      <c r="G233" s="20">
        <f t="shared" si="127"/>
        <v>0.08684070324986681</v>
      </c>
      <c r="H233" s="20"/>
      <c r="I233" s="7">
        <v>710</v>
      </c>
      <c r="J233" s="7">
        <v>133</v>
      </c>
      <c r="K233" s="20">
        <f t="shared" si="128"/>
        <v>0.18732394366197183</v>
      </c>
      <c r="L233" s="8">
        <v>777</v>
      </c>
      <c r="M233" s="9">
        <v>143</v>
      </c>
      <c r="N233" s="20">
        <f t="shared" si="129"/>
        <v>0.18404118404118405</v>
      </c>
      <c r="O233" s="8">
        <v>847</v>
      </c>
      <c r="P233" s="9">
        <v>106</v>
      </c>
      <c r="Q233" s="20">
        <f t="shared" si="130"/>
        <v>0.12514757969303425</v>
      </c>
      <c r="R233" s="13">
        <v>892</v>
      </c>
      <c r="S233" s="9">
        <v>98</v>
      </c>
      <c r="T233" s="20">
        <f t="shared" si="131"/>
        <v>0.10986547085201794</v>
      </c>
      <c r="U233" s="22"/>
      <c r="V233" s="8">
        <v>1213</v>
      </c>
      <c r="W233" s="9">
        <v>135</v>
      </c>
      <c r="X233" s="20">
        <f t="shared" si="132"/>
        <v>0.11129431162407255</v>
      </c>
      <c r="Y233" s="8">
        <v>2441</v>
      </c>
      <c r="Z233" s="9">
        <v>233</v>
      </c>
      <c r="AA233" s="20">
        <f t="shared" si="133"/>
        <v>0.09545268332650553</v>
      </c>
      <c r="AB233" s="8">
        <v>2352</v>
      </c>
      <c r="AC233" s="9">
        <v>98</v>
      </c>
      <c r="AD233" s="20">
        <f t="shared" si="134"/>
        <v>0.041666666666666664</v>
      </c>
      <c r="AE233" s="22"/>
      <c r="AF233" s="8">
        <v>1473</v>
      </c>
      <c r="AG233" s="9">
        <v>30</v>
      </c>
      <c r="AH233" s="20">
        <f t="shared" si="135"/>
        <v>0.020366598778004074</v>
      </c>
      <c r="AI233" s="8">
        <v>557</v>
      </c>
      <c r="AJ233" s="9">
        <v>2</v>
      </c>
      <c r="AK233" s="20">
        <f t="shared" si="136"/>
        <v>0.003590664272890485</v>
      </c>
      <c r="AL233" s="22"/>
      <c r="AM233" s="8">
        <f t="shared" si="137"/>
        <v>2334</v>
      </c>
      <c r="AN233" s="9">
        <f t="shared" si="138"/>
        <v>382</v>
      </c>
      <c r="AO233" s="20">
        <f t="shared" si="139"/>
        <v>0.1636675235646958</v>
      </c>
      <c r="AP233" s="13">
        <f t="shared" si="140"/>
        <v>8928</v>
      </c>
      <c r="AQ233" s="13">
        <f t="shared" si="141"/>
        <v>596</v>
      </c>
      <c r="AR233" s="20">
        <f t="shared" si="142"/>
        <v>0.0667562724014337</v>
      </c>
      <c r="AS233" s="13">
        <f t="shared" si="143"/>
        <v>2105</v>
      </c>
      <c r="AT233" s="13">
        <f t="shared" si="144"/>
        <v>233</v>
      </c>
      <c r="AU233" s="20">
        <f t="shared" si="145"/>
        <v>0.11068883610451306</v>
      </c>
      <c r="AV233" s="8">
        <f t="shared" si="146"/>
        <v>4546</v>
      </c>
      <c r="AW233" s="9">
        <f t="shared" si="147"/>
        <v>466</v>
      </c>
      <c r="AX233" s="20">
        <f t="shared" si="148"/>
        <v>0.10250769907611086</v>
      </c>
      <c r="AY233" s="8">
        <f t="shared" si="149"/>
        <v>4382</v>
      </c>
      <c r="AZ233" s="9">
        <f t="shared" si="150"/>
        <v>130</v>
      </c>
      <c r="BA233" s="20">
        <f t="shared" si="151"/>
        <v>0.029666818804198997</v>
      </c>
      <c r="BB233" s="47">
        <f t="shared" si="152"/>
        <v>1624</v>
      </c>
      <c r="BC233" s="47">
        <f t="shared" si="153"/>
        <v>249</v>
      </c>
      <c r="BD233" s="20">
        <f t="shared" si="154"/>
        <v>0.15332512315270935</v>
      </c>
      <c r="BE233" s="47">
        <f t="shared" si="155"/>
        <v>8036</v>
      </c>
      <c r="BF233" s="47">
        <f t="shared" si="156"/>
        <v>498</v>
      </c>
      <c r="BG233" s="20">
        <f t="shared" si="157"/>
        <v>0.061971129915380785</v>
      </c>
      <c r="BH233" s="19">
        <f t="shared" si="158"/>
        <v>3226</v>
      </c>
      <c r="BI233" s="19">
        <f t="shared" si="159"/>
        <v>480</v>
      </c>
      <c r="BJ233" s="20">
        <f t="shared" si="160"/>
        <v>0.14879107253564786</v>
      </c>
      <c r="BK233" s="19">
        <f t="shared" si="161"/>
        <v>3654</v>
      </c>
      <c r="BL233" s="19">
        <f t="shared" si="162"/>
        <v>368</v>
      </c>
      <c r="BM233" s="20">
        <f t="shared" si="163"/>
        <v>0.10071154898741105</v>
      </c>
      <c r="BN233" s="20">
        <f t="shared" si="123"/>
        <v>0.029666818804198997</v>
      </c>
      <c r="BO233" s="20">
        <f t="shared" si="124"/>
        <v>0.08684070324986681</v>
      </c>
      <c r="BP233" s="16"/>
    </row>
    <row r="234" spans="2:68" ht="12">
      <c r="B234" s="27" t="s">
        <v>359</v>
      </c>
      <c r="C234" s="31">
        <v>24094</v>
      </c>
      <c r="D234" s="6" t="s">
        <v>250</v>
      </c>
      <c r="E234" s="19">
        <f t="shared" si="125"/>
        <v>16050</v>
      </c>
      <c r="F234" s="19">
        <f t="shared" si="126"/>
        <v>1148</v>
      </c>
      <c r="G234" s="20">
        <f t="shared" si="127"/>
        <v>0.07152647975077882</v>
      </c>
      <c r="H234" s="20"/>
      <c r="I234" s="7">
        <v>1123</v>
      </c>
      <c r="J234" s="7">
        <v>158</v>
      </c>
      <c r="K234" s="20">
        <f t="shared" si="128"/>
        <v>0.14069456812110417</v>
      </c>
      <c r="L234" s="8">
        <v>1053</v>
      </c>
      <c r="M234" s="9">
        <v>124</v>
      </c>
      <c r="N234" s="20">
        <f t="shared" si="129"/>
        <v>0.1177587844254511</v>
      </c>
      <c r="O234" s="8">
        <v>1056</v>
      </c>
      <c r="P234" s="9">
        <v>123</v>
      </c>
      <c r="Q234" s="20">
        <f t="shared" si="130"/>
        <v>0.11647727272727272</v>
      </c>
      <c r="R234" s="13">
        <v>1420</v>
      </c>
      <c r="S234" s="9">
        <v>146</v>
      </c>
      <c r="T234" s="20">
        <f t="shared" si="131"/>
        <v>0.1028169014084507</v>
      </c>
      <c r="U234" s="22"/>
      <c r="V234" s="8">
        <v>1762</v>
      </c>
      <c r="W234" s="9">
        <v>152</v>
      </c>
      <c r="X234" s="20">
        <f t="shared" si="132"/>
        <v>0.08626560726447219</v>
      </c>
      <c r="Y234" s="8">
        <v>3515</v>
      </c>
      <c r="Z234" s="9">
        <v>263</v>
      </c>
      <c r="AA234" s="20">
        <f t="shared" si="133"/>
        <v>0.0748221906116643</v>
      </c>
      <c r="AB234" s="8">
        <v>3361</v>
      </c>
      <c r="AC234" s="9">
        <v>131</v>
      </c>
      <c r="AD234" s="20">
        <f t="shared" si="134"/>
        <v>0.0389764950907468</v>
      </c>
      <c r="AE234" s="22"/>
      <c r="AF234" s="8">
        <v>1919</v>
      </c>
      <c r="AG234" s="9">
        <v>41</v>
      </c>
      <c r="AH234" s="20">
        <f t="shared" si="135"/>
        <v>0.02136529442417926</v>
      </c>
      <c r="AI234" s="8">
        <v>841</v>
      </c>
      <c r="AJ234" s="9">
        <v>10</v>
      </c>
      <c r="AK234" s="20">
        <f t="shared" si="136"/>
        <v>0.011890606420927468</v>
      </c>
      <c r="AL234" s="22"/>
      <c r="AM234" s="8">
        <f t="shared" si="137"/>
        <v>3232</v>
      </c>
      <c r="AN234" s="9">
        <f t="shared" si="138"/>
        <v>405</v>
      </c>
      <c r="AO234" s="20">
        <f t="shared" si="139"/>
        <v>0.12530940594059406</v>
      </c>
      <c r="AP234" s="13">
        <f t="shared" si="140"/>
        <v>12818</v>
      </c>
      <c r="AQ234" s="13">
        <f t="shared" si="141"/>
        <v>743</v>
      </c>
      <c r="AR234" s="20">
        <f t="shared" si="142"/>
        <v>0.05796536121079732</v>
      </c>
      <c r="AS234" s="13">
        <f t="shared" si="143"/>
        <v>3182</v>
      </c>
      <c r="AT234" s="13">
        <f t="shared" si="144"/>
        <v>298</v>
      </c>
      <c r="AU234" s="20">
        <f t="shared" si="145"/>
        <v>0.09365179132620993</v>
      </c>
      <c r="AV234" s="8">
        <f t="shared" si="146"/>
        <v>6697</v>
      </c>
      <c r="AW234" s="9">
        <f t="shared" si="147"/>
        <v>561</v>
      </c>
      <c r="AX234" s="20">
        <f t="shared" si="148"/>
        <v>0.08376885172465283</v>
      </c>
      <c r="AY234" s="8">
        <f t="shared" si="149"/>
        <v>6121</v>
      </c>
      <c r="AZ234" s="9">
        <f t="shared" si="150"/>
        <v>182</v>
      </c>
      <c r="BA234" s="20">
        <f t="shared" si="151"/>
        <v>0.029733703643195556</v>
      </c>
      <c r="BB234" s="47">
        <f t="shared" si="152"/>
        <v>2109</v>
      </c>
      <c r="BC234" s="47">
        <f t="shared" si="153"/>
        <v>247</v>
      </c>
      <c r="BD234" s="20">
        <f t="shared" si="154"/>
        <v>0.11711711711711711</v>
      </c>
      <c r="BE234" s="47">
        <f t="shared" si="155"/>
        <v>11398</v>
      </c>
      <c r="BF234" s="47">
        <f t="shared" si="156"/>
        <v>597</v>
      </c>
      <c r="BG234" s="20">
        <f t="shared" si="157"/>
        <v>0.05237761010703632</v>
      </c>
      <c r="BH234" s="19">
        <f t="shared" si="158"/>
        <v>4652</v>
      </c>
      <c r="BI234" s="19">
        <f t="shared" si="159"/>
        <v>551</v>
      </c>
      <c r="BJ234" s="20">
        <f t="shared" si="160"/>
        <v>0.11844368013757524</v>
      </c>
      <c r="BK234" s="19">
        <f t="shared" si="161"/>
        <v>5277</v>
      </c>
      <c r="BL234" s="19">
        <f t="shared" si="162"/>
        <v>415</v>
      </c>
      <c r="BM234" s="20">
        <f t="shared" si="163"/>
        <v>0.07864316846693196</v>
      </c>
      <c r="BN234" s="20">
        <f t="shared" si="123"/>
        <v>0.029733703643195556</v>
      </c>
      <c r="BO234" s="20">
        <f t="shared" si="124"/>
        <v>0.07152647975077882</v>
      </c>
      <c r="BP234" s="16"/>
    </row>
    <row r="235" spans="2:68" ht="12">
      <c r="B235" s="27" t="s">
        <v>360</v>
      </c>
      <c r="C235" s="31">
        <v>37012</v>
      </c>
      <c r="D235" s="6" t="s">
        <v>251</v>
      </c>
      <c r="E235" s="19">
        <f t="shared" si="125"/>
        <v>5262</v>
      </c>
      <c r="F235" s="19">
        <f t="shared" si="126"/>
        <v>265</v>
      </c>
      <c r="G235" s="20">
        <f t="shared" si="127"/>
        <v>0.050361079437476246</v>
      </c>
      <c r="H235" s="20"/>
      <c r="I235" s="7">
        <v>339</v>
      </c>
      <c r="J235" s="7">
        <v>39</v>
      </c>
      <c r="K235" s="20">
        <f t="shared" si="128"/>
        <v>0.11504424778761062</v>
      </c>
      <c r="L235" s="8">
        <v>345</v>
      </c>
      <c r="M235" s="9">
        <v>28</v>
      </c>
      <c r="N235" s="20">
        <f t="shared" si="129"/>
        <v>0.08115942028985507</v>
      </c>
      <c r="O235" s="8">
        <v>314</v>
      </c>
      <c r="P235" s="9">
        <v>25</v>
      </c>
      <c r="Q235" s="20">
        <f t="shared" si="130"/>
        <v>0.07961783439490445</v>
      </c>
      <c r="R235" s="13">
        <v>487</v>
      </c>
      <c r="S235" s="9">
        <v>28</v>
      </c>
      <c r="T235" s="20">
        <f t="shared" si="131"/>
        <v>0.057494866529774126</v>
      </c>
      <c r="U235" s="22"/>
      <c r="V235" s="8">
        <v>632</v>
      </c>
      <c r="W235" s="9">
        <v>55</v>
      </c>
      <c r="X235" s="20">
        <f t="shared" si="132"/>
        <v>0.08702531645569621</v>
      </c>
      <c r="Y235" s="8">
        <v>1107</v>
      </c>
      <c r="Z235" s="9">
        <v>60</v>
      </c>
      <c r="AA235" s="20">
        <f t="shared" si="133"/>
        <v>0.05420054200542006</v>
      </c>
      <c r="AB235" s="8">
        <v>1032</v>
      </c>
      <c r="AC235" s="9">
        <v>24</v>
      </c>
      <c r="AD235" s="20">
        <f t="shared" si="134"/>
        <v>0.023255813953488372</v>
      </c>
      <c r="AE235" s="22"/>
      <c r="AF235" s="8">
        <v>655</v>
      </c>
      <c r="AG235" s="9">
        <v>4</v>
      </c>
      <c r="AH235" s="20">
        <f t="shared" si="135"/>
        <v>0.0061068702290076335</v>
      </c>
      <c r="AI235" s="8">
        <v>351</v>
      </c>
      <c r="AJ235" s="9">
        <v>2</v>
      </c>
      <c r="AK235" s="20">
        <f t="shared" si="136"/>
        <v>0.005698005698005698</v>
      </c>
      <c r="AL235" s="22"/>
      <c r="AM235" s="8">
        <f t="shared" si="137"/>
        <v>998</v>
      </c>
      <c r="AN235" s="9">
        <f t="shared" si="138"/>
        <v>92</v>
      </c>
      <c r="AO235" s="20">
        <f t="shared" si="139"/>
        <v>0.09218436873747494</v>
      </c>
      <c r="AP235" s="13">
        <f t="shared" si="140"/>
        <v>4264</v>
      </c>
      <c r="AQ235" s="13">
        <f t="shared" si="141"/>
        <v>173</v>
      </c>
      <c r="AR235" s="20">
        <f t="shared" si="142"/>
        <v>0.040572232645403376</v>
      </c>
      <c r="AS235" s="13">
        <f t="shared" si="143"/>
        <v>1119</v>
      </c>
      <c r="AT235" s="13">
        <f t="shared" si="144"/>
        <v>83</v>
      </c>
      <c r="AU235" s="20">
        <f t="shared" si="145"/>
        <v>0.0741733690795353</v>
      </c>
      <c r="AV235" s="8">
        <f t="shared" si="146"/>
        <v>2226</v>
      </c>
      <c r="AW235" s="9">
        <f t="shared" si="147"/>
        <v>143</v>
      </c>
      <c r="AX235" s="20">
        <f t="shared" si="148"/>
        <v>0.06424079065588499</v>
      </c>
      <c r="AY235" s="8">
        <f t="shared" si="149"/>
        <v>2038</v>
      </c>
      <c r="AZ235" s="9">
        <f t="shared" si="150"/>
        <v>30</v>
      </c>
      <c r="BA235" s="20">
        <f t="shared" si="151"/>
        <v>0.014720314033366046</v>
      </c>
      <c r="BB235" s="47">
        <f t="shared" si="152"/>
        <v>659</v>
      </c>
      <c r="BC235" s="47">
        <f t="shared" si="153"/>
        <v>53</v>
      </c>
      <c r="BD235" s="20">
        <f t="shared" si="154"/>
        <v>0.08042488619119878</v>
      </c>
      <c r="BE235" s="47">
        <f t="shared" si="155"/>
        <v>3777</v>
      </c>
      <c r="BF235" s="47">
        <f t="shared" si="156"/>
        <v>145</v>
      </c>
      <c r="BG235" s="20">
        <f t="shared" si="157"/>
        <v>0.03839025681758009</v>
      </c>
      <c r="BH235" s="19">
        <f t="shared" si="158"/>
        <v>1485</v>
      </c>
      <c r="BI235" s="19">
        <f t="shared" si="159"/>
        <v>120</v>
      </c>
      <c r="BJ235" s="20">
        <f t="shared" si="160"/>
        <v>0.08080808080808081</v>
      </c>
      <c r="BK235" s="19">
        <f t="shared" si="161"/>
        <v>1739</v>
      </c>
      <c r="BL235" s="19">
        <f t="shared" si="162"/>
        <v>115</v>
      </c>
      <c r="BM235" s="20">
        <f t="shared" si="163"/>
        <v>0.06612995974698102</v>
      </c>
      <c r="BN235" s="20">
        <f t="shared" si="123"/>
        <v>0.014720314033366046</v>
      </c>
      <c r="BO235" s="20">
        <f t="shared" si="124"/>
        <v>0.050361079437476246</v>
      </c>
      <c r="BP235" s="16"/>
    </row>
    <row r="236" spans="2:68" ht="12">
      <c r="B236" s="27" t="s">
        <v>358</v>
      </c>
      <c r="C236" s="31">
        <v>11037</v>
      </c>
      <c r="D236" s="6" t="s">
        <v>252</v>
      </c>
      <c r="E236" s="19">
        <f t="shared" si="125"/>
        <v>14938</v>
      </c>
      <c r="F236" s="19">
        <f t="shared" si="126"/>
        <v>1574</v>
      </c>
      <c r="G236" s="20">
        <f t="shared" si="127"/>
        <v>0.10536885794617754</v>
      </c>
      <c r="H236" s="20"/>
      <c r="I236" s="7">
        <v>992</v>
      </c>
      <c r="J236" s="7">
        <v>240</v>
      </c>
      <c r="K236" s="20">
        <f t="shared" si="128"/>
        <v>0.24193548387096775</v>
      </c>
      <c r="L236" s="8">
        <v>955</v>
      </c>
      <c r="M236" s="9">
        <v>196</v>
      </c>
      <c r="N236" s="20">
        <f t="shared" si="129"/>
        <v>0.20523560209424083</v>
      </c>
      <c r="O236" s="8">
        <v>1020</v>
      </c>
      <c r="P236" s="9">
        <v>154</v>
      </c>
      <c r="Q236" s="20">
        <f t="shared" si="130"/>
        <v>0.15098039215686274</v>
      </c>
      <c r="R236" s="13">
        <v>1219</v>
      </c>
      <c r="S236" s="9">
        <v>145</v>
      </c>
      <c r="T236" s="20">
        <f t="shared" si="131"/>
        <v>0.11894995898277276</v>
      </c>
      <c r="U236" s="22"/>
      <c r="V236" s="8">
        <v>1643</v>
      </c>
      <c r="W236" s="9">
        <v>244</v>
      </c>
      <c r="X236" s="20">
        <f t="shared" si="132"/>
        <v>0.14850882531953744</v>
      </c>
      <c r="Y236" s="8">
        <v>3179</v>
      </c>
      <c r="Z236" s="9">
        <v>360</v>
      </c>
      <c r="AA236" s="20">
        <f t="shared" si="133"/>
        <v>0.11324315822585719</v>
      </c>
      <c r="AB236" s="8">
        <v>3064</v>
      </c>
      <c r="AC236" s="9">
        <v>149</v>
      </c>
      <c r="AD236" s="20">
        <f t="shared" si="134"/>
        <v>0.04862924281984334</v>
      </c>
      <c r="AE236" s="22"/>
      <c r="AF236" s="8">
        <v>2002</v>
      </c>
      <c r="AG236" s="9">
        <v>74</v>
      </c>
      <c r="AH236" s="20">
        <f t="shared" si="135"/>
        <v>0.03696303696303696</v>
      </c>
      <c r="AI236" s="8">
        <v>864</v>
      </c>
      <c r="AJ236" s="9">
        <v>12</v>
      </c>
      <c r="AK236" s="20">
        <f t="shared" si="136"/>
        <v>0.013888888888888888</v>
      </c>
      <c r="AL236" s="22"/>
      <c r="AM236" s="8">
        <f t="shared" si="137"/>
        <v>2967</v>
      </c>
      <c r="AN236" s="9">
        <f t="shared" si="138"/>
        <v>590</v>
      </c>
      <c r="AO236" s="20">
        <f t="shared" si="139"/>
        <v>0.1988540613414223</v>
      </c>
      <c r="AP236" s="13">
        <f t="shared" si="140"/>
        <v>11971</v>
      </c>
      <c r="AQ236" s="13">
        <f t="shared" si="141"/>
        <v>984</v>
      </c>
      <c r="AR236" s="20">
        <f t="shared" si="142"/>
        <v>0.08219864672959652</v>
      </c>
      <c r="AS236" s="13">
        <f t="shared" si="143"/>
        <v>2862</v>
      </c>
      <c r="AT236" s="13">
        <f t="shared" si="144"/>
        <v>389</v>
      </c>
      <c r="AU236" s="20">
        <f t="shared" si="145"/>
        <v>0.13591893780573025</v>
      </c>
      <c r="AV236" s="8">
        <f t="shared" si="146"/>
        <v>6041</v>
      </c>
      <c r="AW236" s="9">
        <f t="shared" si="147"/>
        <v>749</v>
      </c>
      <c r="AX236" s="20">
        <f t="shared" si="148"/>
        <v>0.12398609501738123</v>
      </c>
      <c r="AY236" s="8">
        <f t="shared" si="149"/>
        <v>5930</v>
      </c>
      <c r="AZ236" s="9">
        <f t="shared" si="150"/>
        <v>235</v>
      </c>
      <c r="BA236" s="20">
        <f t="shared" si="151"/>
        <v>0.03962900505902192</v>
      </c>
      <c r="BB236" s="47">
        <f t="shared" si="152"/>
        <v>1975</v>
      </c>
      <c r="BC236" s="47">
        <f t="shared" si="153"/>
        <v>350</v>
      </c>
      <c r="BD236" s="20">
        <f t="shared" si="154"/>
        <v>0.17721518987341772</v>
      </c>
      <c r="BE236" s="47">
        <f t="shared" si="155"/>
        <v>10752</v>
      </c>
      <c r="BF236" s="47">
        <f t="shared" si="156"/>
        <v>839</v>
      </c>
      <c r="BG236" s="20">
        <f t="shared" si="157"/>
        <v>0.07803199404761904</v>
      </c>
      <c r="BH236" s="19">
        <f t="shared" si="158"/>
        <v>4186</v>
      </c>
      <c r="BI236" s="19">
        <f t="shared" si="159"/>
        <v>735</v>
      </c>
      <c r="BJ236" s="20">
        <f t="shared" si="160"/>
        <v>0.17558528428093645</v>
      </c>
      <c r="BK236" s="19">
        <f t="shared" si="161"/>
        <v>4822</v>
      </c>
      <c r="BL236" s="19">
        <f t="shared" si="162"/>
        <v>604</v>
      </c>
      <c r="BM236" s="20">
        <f t="shared" si="163"/>
        <v>0.12525922853587723</v>
      </c>
      <c r="BN236" s="20">
        <f t="shared" si="123"/>
        <v>0.03962900505902192</v>
      </c>
      <c r="BO236" s="20">
        <f t="shared" si="124"/>
        <v>0.10536885794617754</v>
      </c>
      <c r="BP236" s="16"/>
    </row>
    <row r="237" spans="2:68" ht="12">
      <c r="B237" s="27" t="s">
        <v>358</v>
      </c>
      <c r="C237" s="31">
        <v>11038</v>
      </c>
      <c r="D237" s="6" t="s">
        <v>253</v>
      </c>
      <c r="E237" s="19">
        <f t="shared" si="125"/>
        <v>8226</v>
      </c>
      <c r="F237" s="19">
        <f t="shared" si="126"/>
        <v>793</v>
      </c>
      <c r="G237" s="20">
        <f t="shared" si="127"/>
        <v>0.09640165329443229</v>
      </c>
      <c r="H237" s="20"/>
      <c r="I237" s="7">
        <v>540</v>
      </c>
      <c r="J237" s="7">
        <v>103</v>
      </c>
      <c r="K237" s="20">
        <f t="shared" si="128"/>
        <v>0.19074074074074074</v>
      </c>
      <c r="L237" s="8">
        <v>533</v>
      </c>
      <c r="M237" s="9">
        <v>110</v>
      </c>
      <c r="N237" s="20">
        <f t="shared" si="129"/>
        <v>0.20637898686679174</v>
      </c>
      <c r="O237" s="8">
        <v>622</v>
      </c>
      <c r="P237" s="9">
        <v>78</v>
      </c>
      <c r="Q237" s="20">
        <f t="shared" si="130"/>
        <v>0.12540192926045016</v>
      </c>
      <c r="R237" s="13">
        <v>683</v>
      </c>
      <c r="S237" s="9">
        <v>84</v>
      </c>
      <c r="T237" s="20">
        <f t="shared" si="131"/>
        <v>0.12298682284040996</v>
      </c>
      <c r="U237" s="22"/>
      <c r="V237" s="8">
        <v>868</v>
      </c>
      <c r="W237" s="9">
        <v>120</v>
      </c>
      <c r="X237" s="20">
        <f t="shared" si="132"/>
        <v>0.1382488479262673</v>
      </c>
      <c r="Y237" s="8">
        <v>1788</v>
      </c>
      <c r="Z237" s="9">
        <v>179</v>
      </c>
      <c r="AA237" s="20">
        <f t="shared" si="133"/>
        <v>0.10011185682326622</v>
      </c>
      <c r="AB237" s="8">
        <v>1669</v>
      </c>
      <c r="AC237" s="9">
        <v>89</v>
      </c>
      <c r="AD237" s="20">
        <f t="shared" si="134"/>
        <v>0.053325344517675254</v>
      </c>
      <c r="AE237" s="22"/>
      <c r="AF237" s="8">
        <v>1116</v>
      </c>
      <c r="AG237" s="9">
        <v>28</v>
      </c>
      <c r="AH237" s="20">
        <f t="shared" si="135"/>
        <v>0.025089605734767026</v>
      </c>
      <c r="AI237" s="8">
        <v>407</v>
      </c>
      <c r="AJ237" s="9">
        <v>2</v>
      </c>
      <c r="AK237" s="20">
        <f t="shared" si="136"/>
        <v>0.004914004914004914</v>
      </c>
      <c r="AL237" s="22"/>
      <c r="AM237" s="8">
        <f t="shared" si="137"/>
        <v>1695</v>
      </c>
      <c r="AN237" s="9">
        <f t="shared" si="138"/>
        <v>291</v>
      </c>
      <c r="AO237" s="20">
        <f t="shared" si="139"/>
        <v>0.17168141592920355</v>
      </c>
      <c r="AP237" s="13">
        <f t="shared" si="140"/>
        <v>6531</v>
      </c>
      <c r="AQ237" s="13">
        <f t="shared" si="141"/>
        <v>502</v>
      </c>
      <c r="AR237" s="20">
        <f t="shared" si="142"/>
        <v>0.07686418618894503</v>
      </c>
      <c r="AS237" s="13">
        <f t="shared" si="143"/>
        <v>1551</v>
      </c>
      <c r="AT237" s="13">
        <f t="shared" si="144"/>
        <v>204</v>
      </c>
      <c r="AU237" s="20">
        <f t="shared" si="145"/>
        <v>0.13152804642166344</v>
      </c>
      <c r="AV237" s="8">
        <f t="shared" si="146"/>
        <v>3339</v>
      </c>
      <c r="AW237" s="9">
        <f t="shared" si="147"/>
        <v>383</v>
      </c>
      <c r="AX237" s="20">
        <f t="shared" si="148"/>
        <v>0.11470500149745433</v>
      </c>
      <c r="AY237" s="8">
        <f t="shared" si="149"/>
        <v>3192</v>
      </c>
      <c r="AZ237" s="9">
        <f t="shared" si="150"/>
        <v>119</v>
      </c>
      <c r="BA237" s="20">
        <f t="shared" si="151"/>
        <v>0.03728070175438596</v>
      </c>
      <c r="BB237" s="47">
        <f t="shared" si="152"/>
        <v>1155</v>
      </c>
      <c r="BC237" s="47">
        <f t="shared" si="153"/>
        <v>188</v>
      </c>
      <c r="BD237" s="20">
        <f t="shared" si="154"/>
        <v>0.16277056277056276</v>
      </c>
      <c r="BE237" s="47">
        <f t="shared" si="155"/>
        <v>5848</v>
      </c>
      <c r="BF237" s="47">
        <f t="shared" si="156"/>
        <v>418</v>
      </c>
      <c r="BG237" s="20">
        <f t="shared" si="157"/>
        <v>0.07147742818057455</v>
      </c>
      <c r="BH237" s="19">
        <f t="shared" si="158"/>
        <v>2378</v>
      </c>
      <c r="BI237" s="19">
        <f t="shared" si="159"/>
        <v>375</v>
      </c>
      <c r="BJ237" s="20">
        <f t="shared" si="160"/>
        <v>0.1576955424726661</v>
      </c>
      <c r="BK237" s="19">
        <f t="shared" si="161"/>
        <v>2656</v>
      </c>
      <c r="BL237" s="19">
        <f t="shared" si="162"/>
        <v>299</v>
      </c>
      <c r="BM237" s="20">
        <f t="shared" si="163"/>
        <v>0.11257530120481928</v>
      </c>
      <c r="BN237" s="20">
        <f t="shared" si="123"/>
        <v>0.03728070175438596</v>
      </c>
      <c r="BO237" s="20">
        <f t="shared" si="124"/>
        <v>0.09640165329443229</v>
      </c>
      <c r="BP237" s="16"/>
    </row>
    <row r="238" spans="2:68" ht="12">
      <c r="B238" s="27" t="s">
        <v>359</v>
      </c>
      <c r="C238" s="31">
        <v>24134</v>
      </c>
      <c r="D238" s="6" t="s">
        <v>254</v>
      </c>
      <c r="E238" s="19">
        <f t="shared" si="125"/>
        <v>22650</v>
      </c>
      <c r="F238" s="19">
        <f t="shared" si="126"/>
        <v>1541</v>
      </c>
      <c r="G238" s="20">
        <f t="shared" si="127"/>
        <v>0.06803532008830022</v>
      </c>
      <c r="H238" s="20"/>
      <c r="I238" s="7">
        <v>1318</v>
      </c>
      <c r="J238" s="7">
        <v>194</v>
      </c>
      <c r="K238" s="20">
        <f t="shared" si="128"/>
        <v>0.1471927162367223</v>
      </c>
      <c r="L238" s="8">
        <v>1262</v>
      </c>
      <c r="M238" s="9">
        <v>165</v>
      </c>
      <c r="N238" s="20">
        <f t="shared" si="129"/>
        <v>0.13074484944532488</v>
      </c>
      <c r="O238" s="8">
        <v>1241</v>
      </c>
      <c r="P238" s="9">
        <v>117</v>
      </c>
      <c r="Q238" s="20">
        <f t="shared" si="130"/>
        <v>0.09427880741337631</v>
      </c>
      <c r="R238" s="13">
        <v>1586</v>
      </c>
      <c r="S238" s="9">
        <v>157</v>
      </c>
      <c r="T238" s="20">
        <f t="shared" si="131"/>
        <v>0.09899117276166457</v>
      </c>
      <c r="U238" s="22"/>
      <c r="V238" s="8">
        <v>2598</v>
      </c>
      <c r="W238" s="9">
        <v>291</v>
      </c>
      <c r="X238" s="20">
        <f t="shared" si="132"/>
        <v>0.11200923787528869</v>
      </c>
      <c r="Y238" s="8">
        <v>4900</v>
      </c>
      <c r="Z238" s="9">
        <v>376</v>
      </c>
      <c r="AA238" s="20">
        <f t="shared" si="133"/>
        <v>0.07673469387755102</v>
      </c>
      <c r="AB238" s="8">
        <v>4938</v>
      </c>
      <c r="AC238" s="9">
        <v>183</v>
      </c>
      <c r="AD238" s="20">
        <f t="shared" si="134"/>
        <v>0.037059538274605106</v>
      </c>
      <c r="AE238" s="22"/>
      <c r="AF238" s="8">
        <v>3488</v>
      </c>
      <c r="AG238" s="9">
        <v>46</v>
      </c>
      <c r="AH238" s="20">
        <f t="shared" si="135"/>
        <v>0.013188073394495414</v>
      </c>
      <c r="AI238" s="8">
        <v>1319</v>
      </c>
      <c r="AJ238" s="9">
        <v>12</v>
      </c>
      <c r="AK238" s="20">
        <f t="shared" si="136"/>
        <v>0.009097801364670205</v>
      </c>
      <c r="AL238" s="22"/>
      <c r="AM238" s="8">
        <f t="shared" si="137"/>
        <v>3821</v>
      </c>
      <c r="AN238" s="9">
        <f t="shared" si="138"/>
        <v>476</v>
      </c>
      <c r="AO238" s="20">
        <f t="shared" si="139"/>
        <v>0.12457471866003664</v>
      </c>
      <c r="AP238" s="13">
        <f t="shared" si="140"/>
        <v>18829</v>
      </c>
      <c r="AQ238" s="13">
        <f t="shared" si="141"/>
        <v>1065</v>
      </c>
      <c r="AR238" s="20">
        <f t="shared" si="142"/>
        <v>0.056561686759785436</v>
      </c>
      <c r="AS238" s="13">
        <f t="shared" si="143"/>
        <v>4184</v>
      </c>
      <c r="AT238" s="13">
        <f t="shared" si="144"/>
        <v>448</v>
      </c>
      <c r="AU238" s="20">
        <f t="shared" si="145"/>
        <v>0.10707456978967496</v>
      </c>
      <c r="AV238" s="8">
        <f t="shared" si="146"/>
        <v>9084</v>
      </c>
      <c r="AW238" s="9">
        <f t="shared" si="147"/>
        <v>824</v>
      </c>
      <c r="AX238" s="20">
        <f t="shared" si="148"/>
        <v>0.09070893879348305</v>
      </c>
      <c r="AY238" s="8">
        <f t="shared" si="149"/>
        <v>9745</v>
      </c>
      <c r="AZ238" s="9">
        <f t="shared" si="150"/>
        <v>241</v>
      </c>
      <c r="BA238" s="20">
        <f t="shared" si="151"/>
        <v>0.024730631092868136</v>
      </c>
      <c r="BB238" s="47">
        <f t="shared" si="152"/>
        <v>2503</v>
      </c>
      <c r="BC238" s="47">
        <f t="shared" si="153"/>
        <v>282</v>
      </c>
      <c r="BD238" s="20">
        <f t="shared" si="154"/>
        <v>0.11266480223731522</v>
      </c>
      <c r="BE238" s="47">
        <f t="shared" si="155"/>
        <v>17243</v>
      </c>
      <c r="BF238" s="47">
        <f t="shared" si="156"/>
        <v>908</v>
      </c>
      <c r="BG238" s="20">
        <f t="shared" si="157"/>
        <v>0.052659050049295365</v>
      </c>
      <c r="BH238" s="19">
        <f t="shared" si="158"/>
        <v>5407</v>
      </c>
      <c r="BI238" s="19">
        <f t="shared" si="159"/>
        <v>633</v>
      </c>
      <c r="BJ238" s="20">
        <f t="shared" si="160"/>
        <v>0.11707046421305715</v>
      </c>
      <c r="BK238" s="19">
        <f t="shared" si="161"/>
        <v>7498</v>
      </c>
      <c r="BL238" s="19">
        <f t="shared" si="162"/>
        <v>667</v>
      </c>
      <c r="BM238" s="20">
        <f t="shared" si="163"/>
        <v>0.08895705521472393</v>
      </c>
      <c r="BN238" s="20">
        <f t="shared" si="123"/>
        <v>0.024730631092868136</v>
      </c>
      <c r="BO238" s="20">
        <f t="shared" si="124"/>
        <v>0.06803532008830022</v>
      </c>
      <c r="BP238" s="16"/>
    </row>
    <row r="239" spans="2:68" ht="12">
      <c r="B239" s="27" t="s">
        <v>358</v>
      </c>
      <c r="C239" s="31">
        <v>11039</v>
      </c>
      <c r="D239" s="6" t="s">
        <v>255</v>
      </c>
      <c r="E239" s="19">
        <f t="shared" si="125"/>
        <v>19313</v>
      </c>
      <c r="F239" s="19">
        <f t="shared" si="126"/>
        <v>3047</v>
      </c>
      <c r="G239" s="20">
        <f t="shared" si="127"/>
        <v>0.1577693781390773</v>
      </c>
      <c r="H239" s="20"/>
      <c r="I239" s="7">
        <v>919</v>
      </c>
      <c r="J239" s="7">
        <v>244</v>
      </c>
      <c r="K239" s="20">
        <f t="shared" si="128"/>
        <v>0.26550598476605003</v>
      </c>
      <c r="L239" s="8">
        <v>1119</v>
      </c>
      <c r="M239" s="9">
        <v>360</v>
      </c>
      <c r="N239" s="20">
        <f t="shared" si="129"/>
        <v>0.32171581769436997</v>
      </c>
      <c r="O239" s="8">
        <v>1374</v>
      </c>
      <c r="P239" s="9">
        <v>327</v>
      </c>
      <c r="Q239" s="20">
        <f t="shared" si="130"/>
        <v>0.23799126637554585</v>
      </c>
      <c r="R239" s="13">
        <v>1811</v>
      </c>
      <c r="S239" s="9">
        <v>268</v>
      </c>
      <c r="T239" s="20">
        <f t="shared" si="131"/>
        <v>0.14798453892876864</v>
      </c>
      <c r="U239" s="22"/>
      <c r="V239" s="8">
        <v>1486</v>
      </c>
      <c r="W239" s="9">
        <v>239</v>
      </c>
      <c r="X239" s="20">
        <f t="shared" si="132"/>
        <v>0.16083445491251683</v>
      </c>
      <c r="Y239" s="8">
        <v>3659</v>
      </c>
      <c r="Z239" s="9">
        <v>645</v>
      </c>
      <c r="AA239" s="20">
        <f t="shared" si="133"/>
        <v>0.17627767149494397</v>
      </c>
      <c r="AB239" s="8">
        <v>4409</v>
      </c>
      <c r="AC239" s="9">
        <v>482</v>
      </c>
      <c r="AD239" s="20">
        <f t="shared" si="134"/>
        <v>0.10932184168745747</v>
      </c>
      <c r="AE239" s="22"/>
      <c r="AF239" s="8">
        <v>3275</v>
      </c>
      <c r="AG239" s="9">
        <v>397</v>
      </c>
      <c r="AH239" s="20">
        <f t="shared" si="135"/>
        <v>0.12122137404580152</v>
      </c>
      <c r="AI239" s="8">
        <v>1261</v>
      </c>
      <c r="AJ239" s="9">
        <v>85</v>
      </c>
      <c r="AK239" s="20">
        <f t="shared" si="136"/>
        <v>0.06740681998413957</v>
      </c>
      <c r="AL239" s="22"/>
      <c r="AM239" s="8">
        <f t="shared" si="137"/>
        <v>3412</v>
      </c>
      <c r="AN239" s="9">
        <f t="shared" si="138"/>
        <v>931</v>
      </c>
      <c r="AO239" s="20">
        <f t="shared" si="139"/>
        <v>0.2728604923798359</v>
      </c>
      <c r="AP239" s="13">
        <f t="shared" si="140"/>
        <v>15901</v>
      </c>
      <c r="AQ239" s="13">
        <f t="shared" si="141"/>
        <v>2116</v>
      </c>
      <c r="AR239" s="20">
        <f t="shared" si="142"/>
        <v>0.13307339161059054</v>
      </c>
      <c r="AS239" s="13">
        <f t="shared" si="143"/>
        <v>3297</v>
      </c>
      <c r="AT239" s="13">
        <f t="shared" si="144"/>
        <v>507</v>
      </c>
      <c r="AU239" s="20">
        <f t="shared" si="145"/>
        <v>0.1537761601455869</v>
      </c>
      <c r="AV239" s="8">
        <f t="shared" si="146"/>
        <v>6956</v>
      </c>
      <c r="AW239" s="9">
        <f t="shared" si="147"/>
        <v>1152</v>
      </c>
      <c r="AX239" s="20">
        <f t="shared" si="148"/>
        <v>0.16561242093156986</v>
      </c>
      <c r="AY239" s="8">
        <f t="shared" si="149"/>
        <v>8945</v>
      </c>
      <c r="AZ239" s="9">
        <f t="shared" si="150"/>
        <v>964</v>
      </c>
      <c r="BA239" s="20">
        <f t="shared" si="151"/>
        <v>0.107769703745109</v>
      </c>
      <c r="BB239" s="47">
        <f t="shared" si="152"/>
        <v>2493</v>
      </c>
      <c r="BC239" s="47">
        <f t="shared" si="153"/>
        <v>687</v>
      </c>
      <c r="BD239" s="20">
        <f t="shared" si="154"/>
        <v>0.27557160048134777</v>
      </c>
      <c r="BE239" s="47">
        <f t="shared" si="155"/>
        <v>14090</v>
      </c>
      <c r="BF239" s="47">
        <f t="shared" si="156"/>
        <v>1848</v>
      </c>
      <c r="BG239" s="20">
        <f t="shared" si="157"/>
        <v>0.1311568488289567</v>
      </c>
      <c r="BH239" s="19">
        <f t="shared" si="158"/>
        <v>5223</v>
      </c>
      <c r="BI239" s="19">
        <f t="shared" si="159"/>
        <v>1199</v>
      </c>
      <c r="BJ239" s="20">
        <f t="shared" si="160"/>
        <v>0.2295615546620716</v>
      </c>
      <c r="BK239" s="19">
        <f t="shared" si="161"/>
        <v>5145</v>
      </c>
      <c r="BL239" s="19">
        <f t="shared" si="162"/>
        <v>884</v>
      </c>
      <c r="BM239" s="20">
        <f t="shared" si="163"/>
        <v>0.1718172983479106</v>
      </c>
      <c r="BN239" s="20">
        <f t="shared" si="123"/>
        <v>0.107769703745109</v>
      </c>
      <c r="BO239" s="20">
        <f t="shared" si="124"/>
        <v>0.1577693781390773</v>
      </c>
      <c r="BP239" s="16"/>
    </row>
    <row r="240" spans="2:68" ht="12">
      <c r="B240" s="27" t="s">
        <v>358</v>
      </c>
      <c r="C240" s="31">
        <v>11040</v>
      </c>
      <c r="D240" s="6" t="s">
        <v>256</v>
      </c>
      <c r="E240" s="19">
        <f t="shared" si="125"/>
        <v>33853</v>
      </c>
      <c r="F240" s="19">
        <f t="shared" si="126"/>
        <v>5230</v>
      </c>
      <c r="G240" s="20">
        <f t="shared" si="127"/>
        <v>0.1544914778601601</v>
      </c>
      <c r="H240" s="20"/>
      <c r="I240" s="7">
        <v>1937</v>
      </c>
      <c r="J240" s="7">
        <v>537</v>
      </c>
      <c r="K240" s="20">
        <f t="shared" si="128"/>
        <v>0.27723283427981416</v>
      </c>
      <c r="L240" s="8">
        <v>2061</v>
      </c>
      <c r="M240" s="9">
        <v>567</v>
      </c>
      <c r="N240" s="20">
        <f t="shared" si="129"/>
        <v>0.27510917030567683</v>
      </c>
      <c r="O240" s="8">
        <v>2360</v>
      </c>
      <c r="P240" s="9">
        <v>576</v>
      </c>
      <c r="Q240" s="20">
        <f t="shared" si="130"/>
        <v>0.2440677966101695</v>
      </c>
      <c r="R240" s="13">
        <v>2999</v>
      </c>
      <c r="S240" s="9">
        <v>562</v>
      </c>
      <c r="T240" s="20">
        <f t="shared" si="131"/>
        <v>0.18739579859953318</v>
      </c>
      <c r="U240" s="22"/>
      <c r="V240" s="8">
        <v>3703</v>
      </c>
      <c r="W240" s="9">
        <v>738</v>
      </c>
      <c r="X240" s="20">
        <f t="shared" si="132"/>
        <v>0.19929786659465298</v>
      </c>
      <c r="Y240" s="8">
        <v>6759</v>
      </c>
      <c r="Z240" s="9">
        <v>1070</v>
      </c>
      <c r="AA240" s="20">
        <f t="shared" si="133"/>
        <v>0.15830744192927948</v>
      </c>
      <c r="AB240" s="8">
        <v>7030</v>
      </c>
      <c r="AC240" s="9">
        <v>688</v>
      </c>
      <c r="AD240" s="20">
        <f t="shared" si="134"/>
        <v>0.09786628733997155</v>
      </c>
      <c r="AE240" s="22"/>
      <c r="AF240" s="8">
        <v>4994</v>
      </c>
      <c r="AG240" s="9">
        <v>392</v>
      </c>
      <c r="AH240" s="20">
        <f t="shared" si="135"/>
        <v>0.07849419303163796</v>
      </c>
      <c r="AI240" s="8">
        <v>2010</v>
      </c>
      <c r="AJ240" s="9">
        <v>100</v>
      </c>
      <c r="AK240" s="20">
        <f t="shared" si="136"/>
        <v>0.04975124378109453</v>
      </c>
      <c r="AL240" s="22"/>
      <c r="AM240" s="8">
        <f t="shared" si="137"/>
        <v>6358</v>
      </c>
      <c r="AN240" s="9">
        <f t="shared" si="138"/>
        <v>1680</v>
      </c>
      <c r="AO240" s="20">
        <f t="shared" si="139"/>
        <v>0.26423403586033345</v>
      </c>
      <c r="AP240" s="13">
        <f t="shared" si="140"/>
        <v>27495</v>
      </c>
      <c r="AQ240" s="13">
        <f t="shared" si="141"/>
        <v>3550</v>
      </c>
      <c r="AR240" s="20">
        <f t="shared" si="142"/>
        <v>0.12911438443353337</v>
      </c>
      <c r="AS240" s="13">
        <f t="shared" si="143"/>
        <v>6702</v>
      </c>
      <c r="AT240" s="13">
        <f t="shared" si="144"/>
        <v>1300</v>
      </c>
      <c r="AU240" s="20">
        <f t="shared" si="145"/>
        <v>0.1939719486720382</v>
      </c>
      <c r="AV240" s="8">
        <f t="shared" si="146"/>
        <v>13461</v>
      </c>
      <c r="AW240" s="9">
        <f t="shared" si="147"/>
        <v>2370</v>
      </c>
      <c r="AX240" s="20">
        <f t="shared" si="148"/>
        <v>0.17606418542455984</v>
      </c>
      <c r="AY240" s="8">
        <f t="shared" si="149"/>
        <v>14034</v>
      </c>
      <c r="AZ240" s="9">
        <f t="shared" si="150"/>
        <v>1180</v>
      </c>
      <c r="BA240" s="20">
        <f t="shared" si="151"/>
        <v>0.0840815163175146</v>
      </c>
      <c r="BB240" s="47">
        <f t="shared" si="152"/>
        <v>4421</v>
      </c>
      <c r="BC240" s="47">
        <f t="shared" si="153"/>
        <v>1143</v>
      </c>
      <c r="BD240" s="20">
        <f t="shared" si="154"/>
        <v>0.25853879212847775</v>
      </c>
      <c r="BE240" s="47">
        <f t="shared" si="155"/>
        <v>24496</v>
      </c>
      <c r="BF240" s="47">
        <f t="shared" si="156"/>
        <v>2988</v>
      </c>
      <c r="BG240" s="20">
        <f t="shared" si="157"/>
        <v>0.12197909862834748</v>
      </c>
      <c r="BH240" s="19">
        <f t="shared" si="158"/>
        <v>9357</v>
      </c>
      <c r="BI240" s="19">
        <f t="shared" si="159"/>
        <v>2242</v>
      </c>
      <c r="BJ240" s="20">
        <f t="shared" si="160"/>
        <v>0.23960671155284813</v>
      </c>
      <c r="BK240" s="19">
        <f t="shared" si="161"/>
        <v>10462</v>
      </c>
      <c r="BL240" s="19">
        <f t="shared" si="162"/>
        <v>1808</v>
      </c>
      <c r="BM240" s="20">
        <f t="shared" si="163"/>
        <v>0.1728159051806538</v>
      </c>
      <c r="BN240" s="20">
        <f t="shared" si="123"/>
        <v>0.0840815163175146</v>
      </c>
      <c r="BO240" s="20">
        <f t="shared" si="124"/>
        <v>0.1544914778601601</v>
      </c>
      <c r="BP240" s="16"/>
    </row>
    <row r="241" spans="2:68" ht="12">
      <c r="B241" s="27" t="s">
        <v>358</v>
      </c>
      <c r="C241" s="31">
        <v>12034</v>
      </c>
      <c r="D241" s="6" t="s">
        <v>257</v>
      </c>
      <c r="E241" s="19">
        <f t="shared" si="125"/>
        <v>8146</v>
      </c>
      <c r="F241" s="19">
        <f t="shared" si="126"/>
        <v>911</v>
      </c>
      <c r="G241" s="20">
        <f t="shared" si="127"/>
        <v>0.11183402897127424</v>
      </c>
      <c r="H241" s="20"/>
      <c r="I241" s="7">
        <v>505</v>
      </c>
      <c r="J241" s="7">
        <v>100</v>
      </c>
      <c r="K241" s="20">
        <f t="shared" si="128"/>
        <v>0.19801980198019803</v>
      </c>
      <c r="L241" s="8">
        <v>585</v>
      </c>
      <c r="M241" s="9">
        <v>128</v>
      </c>
      <c r="N241" s="20">
        <f t="shared" si="129"/>
        <v>0.2188034188034188</v>
      </c>
      <c r="O241" s="8">
        <v>562</v>
      </c>
      <c r="P241" s="9">
        <v>106</v>
      </c>
      <c r="Q241" s="20">
        <f t="shared" si="130"/>
        <v>0.18861209964412812</v>
      </c>
      <c r="R241" s="13">
        <v>652</v>
      </c>
      <c r="S241" s="9">
        <v>109</v>
      </c>
      <c r="T241" s="20">
        <f t="shared" si="131"/>
        <v>0.16717791411042945</v>
      </c>
      <c r="U241" s="22"/>
      <c r="V241" s="8">
        <v>899</v>
      </c>
      <c r="W241" s="9">
        <v>142</v>
      </c>
      <c r="X241" s="20">
        <f t="shared" si="132"/>
        <v>0.15795328142380421</v>
      </c>
      <c r="Y241" s="8">
        <v>1751</v>
      </c>
      <c r="Z241" s="9">
        <v>205</v>
      </c>
      <c r="AA241" s="20">
        <f t="shared" si="133"/>
        <v>0.11707595659623073</v>
      </c>
      <c r="AB241" s="8">
        <v>1607</v>
      </c>
      <c r="AC241" s="9">
        <v>74</v>
      </c>
      <c r="AD241" s="20">
        <f t="shared" si="134"/>
        <v>0.04604853764779091</v>
      </c>
      <c r="AE241" s="22"/>
      <c r="AF241" s="8">
        <v>1089</v>
      </c>
      <c r="AG241" s="9">
        <v>36</v>
      </c>
      <c r="AH241" s="20">
        <f t="shared" si="135"/>
        <v>0.03305785123966942</v>
      </c>
      <c r="AI241" s="8">
        <v>496</v>
      </c>
      <c r="AJ241" s="9">
        <v>11</v>
      </c>
      <c r="AK241" s="20">
        <f t="shared" si="136"/>
        <v>0.02217741935483871</v>
      </c>
      <c r="AL241" s="22"/>
      <c r="AM241" s="8">
        <f t="shared" si="137"/>
        <v>1652</v>
      </c>
      <c r="AN241" s="9">
        <f t="shared" si="138"/>
        <v>334</v>
      </c>
      <c r="AO241" s="20">
        <f t="shared" si="139"/>
        <v>0.20217917675544794</v>
      </c>
      <c r="AP241" s="13">
        <f t="shared" si="140"/>
        <v>6494</v>
      </c>
      <c r="AQ241" s="13">
        <f t="shared" si="141"/>
        <v>577</v>
      </c>
      <c r="AR241" s="20">
        <f t="shared" si="142"/>
        <v>0.0888512473052048</v>
      </c>
      <c r="AS241" s="13">
        <f t="shared" si="143"/>
        <v>1551</v>
      </c>
      <c r="AT241" s="13">
        <f t="shared" si="144"/>
        <v>251</v>
      </c>
      <c r="AU241" s="20">
        <f t="shared" si="145"/>
        <v>0.16183107672469374</v>
      </c>
      <c r="AV241" s="8">
        <f t="shared" si="146"/>
        <v>3302</v>
      </c>
      <c r="AW241" s="9">
        <f t="shared" si="147"/>
        <v>456</v>
      </c>
      <c r="AX241" s="20">
        <f t="shared" si="148"/>
        <v>0.13809812235009086</v>
      </c>
      <c r="AY241" s="8">
        <f t="shared" si="149"/>
        <v>3192</v>
      </c>
      <c r="AZ241" s="9">
        <f t="shared" si="150"/>
        <v>121</v>
      </c>
      <c r="BA241" s="20">
        <f t="shared" si="151"/>
        <v>0.03790726817042606</v>
      </c>
      <c r="BB241" s="47">
        <f t="shared" si="152"/>
        <v>1147</v>
      </c>
      <c r="BC241" s="47">
        <f t="shared" si="153"/>
        <v>234</v>
      </c>
      <c r="BD241" s="20">
        <f t="shared" si="154"/>
        <v>0.2040104620749782</v>
      </c>
      <c r="BE241" s="47">
        <f t="shared" si="155"/>
        <v>5842</v>
      </c>
      <c r="BF241" s="47">
        <f t="shared" si="156"/>
        <v>468</v>
      </c>
      <c r="BG241" s="20">
        <f t="shared" si="157"/>
        <v>0.08010955152345087</v>
      </c>
      <c r="BH241" s="19">
        <f t="shared" si="158"/>
        <v>2304</v>
      </c>
      <c r="BI241" s="19">
        <f t="shared" si="159"/>
        <v>443</v>
      </c>
      <c r="BJ241" s="20">
        <f t="shared" si="160"/>
        <v>0.19227430555555555</v>
      </c>
      <c r="BK241" s="19">
        <f t="shared" si="161"/>
        <v>2650</v>
      </c>
      <c r="BL241" s="19">
        <f t="shared" si="162"/>
        <v>347</v>
      </c>
      <c r="BM241" s="20">
        <f t="shared" si="163"/>
        <v>0.1309433962264151</v>
      </c>
      <c r="BN241" s="20">
        <f t="shared" si="123"/>
        <v>0.03790726817042606</v>
      </c>
      <c r="BO241" s="20">
        <f t="shared" si="124"/>
        <v>0.11183402897127424</v>
      </c>
      <c r="BP241" s="16"/>
    </row>
    <row r="242" spans="2:68" ht="12">
      <c r="B242" s="27" t="s">
        <v>359</v>
      </c>
      <c r="C242" s="31">
        <v>23101</v>
      </c>
      <c r="D242" s="6" t="s">
        <v>258</v>
      </c>
      <c r="E242" s="19">
        <f t="shared" si="125"/>
        <v>17982</v>
      </c>
      <c r="F242" s="19">
        <f t="shared" si="126"/>
        <v>6247</v>
      </c>
      <c r="G242" s="20">
        <f t="shared" si="127"/>
        <v>0.3474029585140696</v>
      </c>
      <c r="H242" s="20"/>
      <c r="I242" s="7">
        <v>1071</v>
      </c>
      <c r="J242" s="7">
        <v>536</v>
      </c>
      <c r="K242" s="20">
        <f t="shared" si="128"/>
        <v>0.5004668534080299</v>
      </c>
      <c r="L242" s="8">
        <v>1496</v>
      </c>
      <c r="M242" s="9">
        <v>791</v>
      </c>
      <c r="N242" s="20">
        <f t="shared" si="129"/>
        <v>0.5287433155080213</v>
      </c>
      <c r="O242" s="8">
        <v>1554</v>
      </c>
      <c r="P242" s="9">
        <v>774</v>
      </c>
      <c r="Q242" s="20">
        <f t="shared" si="130"/>
        <v>0.4980694980694981</v>
      </c>
      <c r="R242" s="13">
        <v>1635</v>
      </c>
      <c r="S242" s="9">
        <v>666</v>
      </c>
      <c r="T242" s="20">
        <f t="shared" si="131"/>
        <v>0.4073394495412844</v>
      </c>
      <c r="U242" s="22"/>
      <c r="V242" s="8">
        <v>1552</v>
      </c>
      <c r="W242" s="9">
        <v>602</v>
      </c>
      <c r="X242" s="20">
        <f t="shared" si="132"/>
        <v>0.38788659793814434</v>
      </c>
      <c r="Y242" s="8">
        <v>3712</v>
      </c>
      <c r="Z242" s="9">
        <v>1534</v>
      </c>
      <c r="AA242" s="20">
        <f t="shared" si="133"/>
        <v>0.41325431034482757</v>
      </c>
      <c r="AB242" s="8">
        <v>3794</v>
      </c>
      <c r="AC242" s="9">
        <v>978</v>
      </c>
      <c r="AD242" s="20">
        <f t="shared" si="134"/>
        <v>0.2577754348972061</v>
      </c>
      <c r="AE242" s="22"/>
      <c r="AF242" s="8">
        <v>2225</v>
      </c>
      <c r="AG242" s="9">
        <v>306</v>
      </c>
      <c r="AH242" s="20">
        <f t="shared" si="135"/>
        <v>0.13752808988764045</v>
      </c>
      <c r="AI242" s="8">
        <v>943</v>
      </c>
      <c r="AJ242" s="9">
        <v>60</v>
      </c>
      <c r="AK242" s="20">
        <f t="shared" si="136"/>
        <v>0.06362672322375397</v>
      </c>
      <c r="AL242" s="22"/>
      <c r="AM242" s="8">
        <f t="shared" si="137"/>
        <v>4121</v>
      </c>
      <c r="AN242" s="9">
        <f t="shared" si="138"/>
        <v>2101</v>
      </c>
      <c r="AO242" s="20">
        <f t="shared" si="139"/>
        <v>0.5098277117204562</v>
      </c>
      <c r="AP242" s="13">
        <f t="shared" si="140"/>
        <v>13861</v>
      </c>
      <c r="AQ242" s="13">
        <f t="shared" si="141"/>
        <v>4146</v>
      </c>
      <c r="AR242" s="20">
        <f t="shared" si="142"/>
        <v>0.2991126181372195</v>
      </c>
      <c r="AS242" s="13">
        <f t="shared" si="143"/>
        <v>3187</v>
      </c>
      <c r="AT242" s="13">
        <f t="shared" si="144"/>
        <v>1268</v>
      </c>
      <c r="AU242" s="20">
        <f t="shared" si="145"/>
        <v>0.3978663319736429</v>
      </c>
      <c r="AV242" s="8">
        <f t="shared" si="146"/>
        <v>6899</v>
      </c>
      <c r="AW242" s="9">
        <f t="shared" si="147"/>
        <v>2802</v>
      </c>
      <c r="AX242" s="20">
        <f t="shared" si="148"/>
        <v>0.4061458182345267</v>
      </c>
      <c r="AY242" s="8">
        <f t="shared" si="149"/>
        <v>6962</v>
      </c>
      <c r="AZ242" s="9">
        <f t="shared" si="150"/>
        <v>1344</v>
      </c>
      <c r="BA242" s="20">
        <f t="shared" si="151"/>
        <v>0.19304797471990806</v>
      </c>
      <c r="BB242" s="47">
        <f t="shared" si="152"/>
        <v>3050</v>
      </c>
      <c r="BC242" s="47">
        <f t="shared" si="153"/>
        <v>1565</v>
      </c>
      <c r="BD242" s="20">
        <f t="shared" si="154"/>
        <v>0.5131147540983606</v>
      </c>
      <c r="BE242" s="47">
        <f t="shared" si="155"/>
        <v>12226</v>
      </c>
      <c r="BF242" s="47">
        <f t="shared" si="156"/>
        <v>3480</v>
      </c>
      <c r="BG242" s="20">
        <f t="shared" si="157"/>
        <v>0.28463929330934074</v>
      </c>
      <c r="BH242" s="19">
        <f t="shared" si="158"/>
        <v>5756</v>
      </c>
      <c r="BI242" s="19">
        <f t="shared" si="159"/>
        <v>2767</v>
      </c>
      <c r="BJ242" s="20">
        <f t="shared" si="160"/>
        <v>0.4807157748436414</v>
      </c>
      <c r="BK242" s="19">
        <f t="shared" si="161"/>
        <v>5264</v>
      </c>
      <c r="BL242" s="19">
        <f t="shared" si="162"/>
        <v>2136</v>
      </c>
      <c r="BM242" s="20">
        <f t="shared" si="163"/>
        <v>0.40577507598784196</v>
      </c>
      <c r="BN242" s="20">
        <f t="shared" si="123"/>
        <v>0.19304797471990806</v>
      </c>
      <c r="BO242" s="20">
        <f t="shared" si="124"/>
        <v>0.3474029585140696</v>
      </c>
      <c r="BP242" s="16"/>
    </row>
    <row r="243" spans="2:68" ht="12">
      <c r="B243" s="27" t="s">
        <v>361</v>
      </c>
      <c r="C243" s="31">
        <v>46020</v>
      </c>
      <c r="D243" s="6" t="s">
        <v>259</v>
      </c>
      <c r="E243" s="19">
        <f t="shared" si="125"/>
        <v>18975</v>
      </c>
      <c r="F243" s="19">
        <f t="shared" si="126"/>
        <v>2525</v>
      </c>
      <c r="G243" s="20">
        <f t="shared" si="127"/>
        <v>0.13306982872200263</v>
      </c>
      <c r="H243" s="20"/>
      <c r="I243" s="7">
        <v>1237</v>
      </c>
      <c r="J243" s="7">
        <v>238</v>
      </c>
      <c r="K243" s="20">
        <f t="shared" si="128"/>
        <v>0.19240097008892482</v>
      </c>
      <c r="L243" s="8">
        <v>1355</v>
      </c>
      <c r="M243" s="9">
        <v>258</v>
      </c>
      <c r="N243" s="20">
        <f t="shared" si="129"/>
        <v>0.1904059040590406</v>
      </c>
      <c r="O243" s="8">
        <v>1383</v>
      </c>
      <c r="P243" s="9">
        <v>242</v>
      </c>
      <c r="Q243" s="20">
        <f t="shared" si="130"/>
        <v>0.1749819233550253</v>
      </c>
      <c r="R243" s="13">
        <v>1621</v>
      </c>
      <c r="S243" s="9">
        <v>298</v>
      </c>
      <c r="T243" s="20">
        <f t="shared" si="131"/>
        <v>0.1838371375694016</v>
      </c>
      <c r="U243" s="22"/>
      <c r="V243" s="8">
        <v>2140</v>
      </c>
      <c r="W243" s="9">
        <v>368</v>
      </c>
      <c r="X243" s="20">
        <f t="shared" si="132"/>
        <v>0.17196261682242991</v>
      </c>
      <c r="Y243" s="8">
        <v>4182</v>
      </c>
      <c r="Z243" s="9">
        <v>586</v>
      </c>
      <c r="AA243" s="20">
        <f t="shared" si="133"/>
        <v>0.1401243424198948</v>
      </c>
      <c r="AB243" s="8">
        <v>3643</v>
      </c>
      <c r="AC243" s="9">
        <v>336</v>
      </c>
      <c r="AD243" s="20">
        <f t="shared" si="134"/>
        <v>0.09223167718912983</v>
      </c>
      <c r="AE243" s="22"/>
      <c r="AF243" s="8">
        <v>2464</v>
      </c>
      <c r="AG243" s="9">
        <v>149</v>
      </c>
      <c r="AH243" s="20">
        <f t="shared" si="135"/>
        <v>0.060470779220779224</v>
      </c>
      <c r="AI243" s="8">
        <v>950</v>
      </c>
      <c r="AJ243" s="9">
        <v>50</v>
      </c>
      <c r="AK243" s="20">
        <f t="shared" si="136"/>
        <v>0.05263157894736842</v>
      </c>
      <c r="AL243" s="22"/>
      <c r="AM243" s="8">
        <f t="shared" si="137"/>
        <v>3975</v>
      </c>
      <c r="AN243" s="9">
        <f t="shared" si="138"/>
        <v>738</v>
      </c>
      <c r="AO243" s="20">
        <f t="shared" si="139"/>
        <v>0.18566037735849056</v>
      </c>
      <c r="AP243" s="13">
        <f t="shared" si="140"/>
        <v>15000</v>
      </c>
      <c r="AQ243" s="13">
        <f t="shared" si="141"/>
        <v>1787</v>
      </c>
      <c r="AR243" s="20">
        <f t="shared" si="142"/>
        <v>0.11913333333333333</v>
      </c>
      <c r="AS243" s="13">
        <f t="shared" si="143"/>
        <v>3761</v>
      </c>
      <c r="AT243" s="13">
        <f t="shared" si="144"/>
        <v>666</v>
      </c>
      <c r="AU243" s="20">
        <f t="shared" si="145"/>
        <v>0.17708056367987238</v>
      </c>
      <c r="AV243" s="8">
        <f t="shared" si="146"/>
        <v>7943</v>
      </c>
      <c r="AW243" s="9">
        <f t="shared" si="147"/>
        <v>1252</v>
      </c>
      <c r="AX243" s="20">
        <f t="shared" si="148"/>
        <v>0.1576230643333753</v>
      </c>
      <c r="AY243" s="8">
        <f t="shared" si="149"/>
        <v>7057</v>
      </c>
      <c r="AZ243" s="9">
        <f t="shared" si="150"/>
        <v>535</v>
      </c>
      <c r="BA243" s="20">
        <f t="shared" si="151"/>
        <v>0.07581125123990365</v>
      </c>
      <c r="BB243" s="47">
        <f t="shared" si="152"/>
        <v>2738</v>
      </c>
      <c r="BC243" s="47">
        <f t="shared" si="153"/>
        <v>500</v>
      </c>
      <c r="BD243" s="20">
        <f t="shared" si="154"/>
        <v>0.18261504747991233</v>
      </c>
      <c r="BE243" s="47">
        <f t="shared" si="155"/>
        <v>13379</v>
      </c>
      <c r="BF243" s="47">
        <f t="shared" si="156"/>
        <v>1489</v>
      </c>
      <c r="BG243" s="20">
        <f t="shared" si="157"/>
        <v>0.11129381867105165</v>
      </c>
      <c r="BH243" s="19">
        <f t="shared" si="158"/>
        <v>5596</v>
      </c>
      <c r="BI243" s="19">
        <f t="shared" si="159"/>
        <v>1036</v>
      </c>
      <c r="BJ243" s="20">
        <f t="shared" si="160"/>
        <v>0.18513223731236597</v>
      </c>
      <c r="BK243" s="19">
        <f t="shared" si="161"/>
        <v>6322</v>
      </c>
      <c r="BL243" s="19">
        <f t="shared" si="162"/>
        <v>954</v>
      </c>
      <c r="BM243" s="20">
        <f t="shared" si="163"/>
        <v>0.15090161341347674</v>
      </c>
      <c r="BN243" s="20">
        <f t="shared" si="123"/>
        <v>0.07581125123990365</v>
      </c>
      <c r="BO243" s="20">
        <f t="shared" si="124"/>
        <v>0.13306982872200263</v>
      </c>
      <c r="BP243" s="16"/>
    </row>
    <row r="244" spans="2:68" ht="12">
      <c r="B244" s="27" t="s">
        <v>358</v>
      </c>
      <c r="C244" s="31">
        <v>12035</v>
      </c>
      <c r="D244" s="6" t="s">
        <v>260</v>
      </c>
      <c r="E244" s="19">
        <f t="shared" si="125"/>
        <v>20410</v>
      </c>
      <c r="F244" s="19">
        <f t="shared" si="126"/>
        <v>2018</v>
      </c>
      <c r="G244" s="20">
        <f t="shared" si="127"/>
        <v>0.09887310142087212</v>
      </c>
      <c r="H244" s="20"/>
      <c r="I244" s="7">
        <v>1300</v>
      </c>
      <c r="J244" s="7">
        <v>266</v>
      </c>
      <c r="K244" s="20">
        <f t="shared" si="128"/>
        <v>0.20461538461538462</v>
      </c>
      <c r="L244" s="8">
        <v>1286</v>
      </c>
      <c r="M244" s="9">
        <v>240</v>
      </c>
      <c r="N244" s="20">
        <f t="shared" si="129"/>
        <v>0.18662519440124417</v>
      </c>
      <c r="O244" s="8">
        <v>1444</v>
      </c>
      <c r="P244" s="9">
        <v>199</v>
      </c>
      <c r="Q244" s="20">
        <f t="shared" si="130"/>
        <v>0.13781163434903046</v>
      </c>
      <c r="R244" s="13">
        <v>1767</v>
      </c>
      <c r="S244" s="9">
        <v>238</v>
      </c>
      <c r="T244" s="20">
        <f t="shared" si="131"/>
        <v>0.1346915676287493</v>
      </c>
      <c r="U244" s="22"/>
      <c r="V244" s="8">
        <v>2214</v>
      </c>
      <c r="W244" s="9">
        <v>353</v>
      </c>
      <c r="X244" s="20">
        <f t="shared" si="132"/>
        <v>0.15943992773261065</v>
      </c>
      <c r="Y244" s="8">
        <v>4225</v>
      </c>
      <c r="Z244" s="9">
        <v>475</v>
      </c>
      <c r="AA244" s="20">
        <f t="shared" si="133"/>
        <v>0.11242603550295859</v>
      </c>
      <c r="AB244" s="8">
        <v>4191</v>
      </c>
      <c r="AC244" s="9">
        <v>172</v>
      </c>
      <c r="AD244" s="20">
        <f t="shared" si="134"/>
        <v>0.04104032450489144</v>
      </c>
      <c r="AE244" s="22"/>
      <c r="AF244" s="8">
        <v>2735</v>
      </c>
      <c r="AG244" s="9">
        <v>54</v>
      </c>
      <c r="AH244" s="20">
        <f t="shared" si="135"/>
        <v>0.019744058500914076</v>
      </c>
      <c r="AI244" s="8">
        <v>1248</v>
      </c>
      <c r="AJ244" s="9">
        <v>21</v>
      </c>
      <c r="AK244" s="20">
        <f t="shared" si="136"/>
        <v>0.016826923076923076</v>
      </c>
      <c r="AL244" s="22"/>
      <c r="AM244" s="8">
        <f t="shared" si="137"/>
        <v>4030</v>
      </c>
      <c r="AN244" s="9">
        <f t="shared" si="138"/>
        <v>705</v>
      </c>
      <c r="AO244" s="20">
        <f t="shared" si="139"/>
        <v>0.17493796526054592</v>
      </c>
      <c r="AP244" s="13">
        <f t="shared" si="140"/>
        <v>16380</v>
      </c>
      <c r="AQ244" s="13">
        <f t="shared" si="141"/>
        <v>1313</v>
      </c>
      <c r="AR244" s="20">
        <f t="shared" si="142"/>
        <v>0.08015873015873017</v>
      </c>
      <c r="AS244" s="13">
        <f t="shared" si="143"/>
        <v>3981</v>
      </c>
      <c r="AT244" s="13">
        <f t="shared" si="144"/>
        <v>591</v>
      </c>
      <c r="AU244" s="20">
        <f t="shared" si="145"/>
        <v>0.14845516201959308</v>
      </c>
      <c r="AV244" s="8">
        <f t="shared" si="146"/>
        <v>8206</v>
      </c>
      <c r="AW244" s="9">
        <f t="shared" si="147"/>
        <v>1066</v>
      </c>
      <c r="AX244" s="20">
        <f t="shared" si="148"/>
        <v>0.12990494759931756</v>
      </c>
      <c r="AY244" s="8">
        <f t="shared" si="149"/>
        <v>8174</v>
      </c>
      <c r="AZ244" s="9">
        <f t="shared" si="150"/>
        <v>247</v>
      </c>
      <c r="BA244" s="20">
        <f t="shared" si="151"/>
        <v>0.030217763640812332</v>
      </c>
      <c r="BB244" s="47">
        <f t="shared" si="152"/>
        <v>2730</v>
      </c>
      <c r="BC244" s="47">
        <f t="shared" si="153"/>
        <v>439</v>
      </c>
      <c r="BD244" s="20">
        <f t="shared" si="154"/>
        <v>0.16080586080586082</v>
      </c>
      <c r="BE244" s="47">
        <f t="shared" si="155"/>
        <v>14613</v>
      </c>
      <c r="BF244" s="47">
        <f t="shared" si="156"/>
        <v>1075</v>
      </c>
      <c r="BG244" s="20">
        <f t="shared" si="157"/>
        <v>0.07356463422979538</v>
      </c>
      <c r="BH244" s="19">
        <f t="shared" si="158"/>
        <v>5797</v>
      </c>
      <c r="BI244" s="19">
        <f t="shared" si="159"/>
        <v>943</v>
      </c>
      <c r="BJ244" s="20">
        <f t="shared" si="160"/>
        <v>0.16267034673106778</v>
      </c>
      <c r="BK244" s="19">
        <f t="shared" si="161"/>
        <v>6439</v>
      </c>
      <c r="BL244" s="19">
        <f t="shared" si="162"/>
        <v>828</v>
      </c>
      <c r="BM244" s="20">
        <f t="shared" si="163"/>
        <v>0.12859139617953097</v>
      </c>
      <c r="BN244" s="20">
        <f t="shared" si="123"/>
        <v>0.030217763640812332</v>
      </c>
      <c r="BO244" s="20">
        <f t="shared" si="124"/>
        <v>0.09887310142087212</v>
      </c>
      <c r="BP244" s="16"/>
    </row>
    <row r="245" spans="2:68" ht="12">
      <c r="B245" s="27" t="s">
        <v>361</v>
      </c>
      <c r="C245" s="31">
        <v>43014</v>
      </c>
      <c r="D245" s="6" t="s">
        <v>261</v>
      </c>
      <c r="E245" s="19">
        <f t="shared" si="125"/>
        <v>6671</v>
      </c>
      <c r="F245" s="19">
        <f t="shared" si="126"/>
        <v>602</v>
      </c>
      <c r="G245" s="20">
        <f t="shared" si="127"/>
        <v>0.09024134312696747</v>
      </c>
      <c r="H245" s="20"/>
      <c r="I245" s="7">
        <v>380</v>
      </c>
      <c r="J245" s="7">
        <v>33</v>
      </c>
      <c r="K245" s="20">
        <f t="shared" si="128"/>
        <v>0.0868421052631579</v>
      </c>
      <c r="L245" s="8">
        <v>407</v>
      </c>
      <c r="M245" s="9">
        <v>50</v>
      </c>
      <c r="N245" s="20">
        <f t="shared" si="129"/>
        <v>0.12285012285012285</v>
      </c>
      <c r="O245" s="8">
        <v>391</v>
      </c>
      <c r="P245" s="9">
        <v>72</v>
      </c>
      <c r="Q245" s="20">
        <f t="shared" si="130"/>
        <v>0.18414322250639387</v>
      </c>
      <c r="R245" s="13">
        <v>552</v>
      </c>
      <c r="S245" s="9">
        <v>88</v>
      </c>
      <c r="T245" s="20">
        <f t="shared" si="131"/>
        <v>0.15942028985507245</v>
      </c>
      <c r="U245" s="22"/>
      <c r="V245" s="8">
        <v>723</v>
      </c>
      <c r="W245" s="9">
        <v>72</v>
      </c>
      <c r="X245" s="20">
        <f t="shared" si="132"/>
        <v>0.0995850622406639</v>
      </c>
      <c r="Y245" s="8">
        <v>1376</v>
      </c>
      <c r="Z245" s="9">
        <v>139</v>
      </c>
      <c r="AA245" s="20">
        <f t="shared" si="133"/>
        <v>0.10101744186046512</v>
      </c>
      <c r="AB245" s="8">
        <v>1429</v>
      </c>
      <c r="AC245" s="9">
        <v>92</v>
      </c>
      <c r="AD245" s="20">
        <f t="shared" si="134"/>
        <v>0.06438068579426172</v>
      </c>
      <c r="AE245" s="22"/>
      <c r="AF245" s="8">
        <v>918</v>
      </c>
      <c r="AG245" s="9">
        <v>43</v>
      </c>
      <c r="AH245" s="20">
        <f t="shared" si="135"/>
        <v>0.046840958605664486</v>
      </c>
      <c r="AI245" s="8">
        <v>495</v>
      </c>
      <c r="AJ245" s="9">
        <v>13</v>
      </c>
      <c r="AK245" s="20">
        <f t="shared" si="136"/>
        <v>0.026262626262626262</v>
      </c>
      <c r="AL245" s="22"/>
      <c r="AM245" s="8">
        <f t="shared" si="137"/>
        <v>1178</v>
      </c>
      <c r="AN245" s="9">
        <f t="shared" si="138"/>
        <v>155</v>
      </c>
      <c r="AO245" s="20">
        <f t="shared" si="139"/>
        <v>0.13157894736842105</v>
      </c>
      <c r="AP245" s="13">
        <f t="shared" si="140"/>
        <v>5493</v>
      </c>
      <c r="AQ245" s="13">
        <f t="shared" si="141"/>
        <v>447</v>
      </c>
      <c r="AR245" s="20">
        <f t="shared" si="142"/>
        <v>0.08137629710540688</v>
      </c>
      <c r="AS245" s="13">
        <f t="shared" si="143"/>
        <v>1275</v>
      </c>
      <c r="AT245" s="13">
        <f t="shared" si="144"/>
        <v>160</v>
      </c>
      <c r="AU245" s="20">
        <f t="shared" si="145"/>
        <v>0.12549019607843137</v>
      </c>
      <c r="AV245" s="8">
        <f t="shared" si="146"/>
        <v>2651</v>
      </c>
      <c r="AW245" s="9">
        <f t="shared" si="147"/>
        <v>299</v>
      </c>
      <c r="AX245" s="20">
        <f t="shared" si="148"/>
        <v>0.11278762731044889</v>
      </c>
      <c r="AY245" s="8">
        <f t="shared" si="149"/>
        <v>2842</v>
      </c>
      <c r="AZ245" s="9">
        <f t="shared" si="150"/>
        <v>148</v>
      </c>
      <c r="BA245" s="20">
        <f t="shared" si="151"/>
        <v>0.05207600281491907</v>
      </c>
      <c r="BB245" s="47">
        <f t="shared" si="152"/>
        <v>798</v>
      </c>
      <c r="BC245" s="47">
        <f t="shared" si="153"/>
        <v>122</v>
      </c>
      <c r="BD245" s="20">
        <f t="shared" si="154"/>
        <v>0.15288220551378445</v>
      </c>
      <c r="BE245" s="47">
        <f t="shared" si="155"/>
        <v>4941</v>
      </c>
      <c r="BF245" s="47">
        <f t="shared" si="156"/>
        <v>359</v>
      </c>
      <c r="BG245" s="20">
        <f t="shared" si="157"/>
        <v>0.07265735681036227</v>
      </c>
      <c r="BH245" s="19">
        <f t="shared" si="158"/>
        <v>1730</v>
      </c>
      <c r="BI245" s="19">
        <f t="shared" si="159"/>
        <v>243</v>
      </c>
      <c r="BJ245" s="20">
        <f t="shared" si="160"/>
        <v>0.14046242774566475</v>
      </c>
      <c r="BK245" s="19">
        <f t="shared" si="161"/>
        <v>2099</v>
      </c>
      <c r="BL245" s="19">
        <f t="shared" si="162"/>
        <v>211</v>
      </c>
      <c r="BM245" s="20">
        <f t="shared" si="163"/>
        <v>0.10052405907575036</v>
      </c>
      <c r="BN245" s="20">
        <f t="shared" si="123"/>
        <v>0.05207600281491907</v>
      </c>
      <c r="BO245" s="20">
        <f t="shared" si="124"/>
        <v>0.09024134312696747</v>
      </c>
      <c r="BP245" s="16"/>
    </row>
    <row r="246" spans="2:68" ht="12">
      <c r="B246" s="27" t="s">
        <v>361</v>
      </c>
      <c r="C246" s="31">
        <v>41063</v>
      </c>
      <c r="D246" s="6" t="s">
        <v>262</v>
      </c>
      <c r="E246" s="19">
        <f t="shared" si="125"/>
        <v>10047</v>
      </c>
      <c r="F246" s="19">
        <f t="shared" si="126"/>
        <v>465</v>
      </c>
      <c r="G246" s="20">
        <f t="shared" si="127"/>
        <v>0.04628247237981487</v>
      </c>
      <c r="H246" s="20"/>
      <c r="I246" s="7">
        <v>687</v>
      </c>
      <c r="J246" s="7">
        <v>57</v>
      </c>
      <c r="K246" s="20">
        <f t="shared" si="128"/>
        <v>0.08296943231441048</v>
      </c>
      <c r="L246" s="8">
        <v>678</v>
      </c>
      <c r="M246" s="9">
        <v>55</v>
      </c>
      <c r="N246" s="20">
        <f t="shared" si="129"/>
        <v>0.08112094395280237</v>
      </c>
      <c r="O246" s="8">
        <v>601</v>
      </c>
      <c r="P246" s="9">
        <v>48</v>
      </c>
      <c r="Q246" s="20">
        <f t="shared" si="130"/>
        <v>0.07986688851913477</v>
      </c>
      <c r="R246" s="13">
        <v>695</v>
      </c>
      <c r="S246" s="9">
        <v>41</v>
      </c>
      <c r="T246" s="20">
        <f t="shared" si="131"/>
        <v>0.058992805755395686</v>
      </c>
      <c r="U246" s="22"/>
      <c r="V246" s="8">
        <v>1249</v>
      </c>
      <c r="W246" s="9">
        <v>87</v>
      </c>
      <c r="X246" s="20">
        <f t="shared" si="132"/>
        <v>0.06965572457966374</v>
      </c>
      <c r="Y246" s="8">
        <v>2336</v>
      </c>
      <c r="Z246" s="9">
        <v>121</v>
      </c>
      <c r="AA246" s="20">
        <f t="shared" si="133"/>
        <v>0.05179794520547945</v>
      </c>
      <c r="AB246" s="8">
        <v>1886</v>
      </c>
      <c r="AC246" s="9">
        <v>45</v>
      </c>
      <c r="AD246" s="20">
        <f t="shared" si="134"/>
        <v>0.02386002120890774</v>
      </c>
      <c r="AE246" s="22"/>
      <c r="AF246" s="8">
        <v>1333</v>
      </c>
      <c r="AG246" s="9">
        <v>7</v>
      </c>
      <c r="AH246" s="20">
        <f t="shared" si="135"/>
        <v>0.005251312828207052</v>
      </c>
      <c r="AI246" s="8">
        <v>582</v>
      </c>
      <c r="AJ246" s="9">
        <v>4</v>
      </c>
      <c r="AK246" s="20">
        <f t="shared" si="136"/>
        <v>0.006872852233676976</v>
      </c>
      <c r="AL246" s="22"/>
      <c r="AM246" s="8">
        <f t="shared" si="137"/>
        <v>1966</v>
      </c>
      <c r="AN246" s="9">
        <f t="shared" si="138"/>
        <v>160</v>
      </c>
      <c r="AO246" s="20">
        <f t="shared" si="139"/>
        <v>0.08138351983723296</v>
      </c>
      <c r="AP246" s="13">
        <f t="shared" si="140"/>
        <v>8081</v>
      </c>
      <c r="AQ246" s="13">
        <f t="shared" si="141"/>
        <v>305</v>
      </c>
      <c r="AR246" s="20">
        <f t="shared" si="142"/>
        <v>0.03774285360722683</v>
      </c>
      <c r="AS246" s="13">
        <f t="shared" si="143"/>
        <v>1944</v>
      </c>
      <c r="AT246" s="13">
        <f t="shared" si="144"/>
        <v>128</v>
      </c>
      <c r="AU246" s="20">
        <f t="shared" si="145"/>
        <v>0.06584362139917696</v>
      </c>
      <c r="AV246" s="8">
        <f t="shared" si="146"/>
        <v>4280</v>
      </c>
      <c r="AW246" s="9">
        <f t="shared" si="147"/>
        <v>249</v>
      </c>
      <c r="AX246" s="20">
        <f t="shared" si="148"/>
        <v>0.05817757009345794</v>
      </c>
      <c r="AY246" s="8">
        <f t="shared" si="149"/>
        <v>3801</v>
      </c>
      <c r="AZ246" s="9">
        <f t="shared" si="150"/>
        <v>56</v>
      </c>
      <c r="BA246" s="20">
        <f t="shared" si="151"/>
        <v>0.014732965009208104</v>
      </c>
      <c r="BB246" s="47">
        <f t="shared" si="152"/>
        <v>1279</v>
      </c>
      <c r="BC246" s="47">
        <f t="shared" si="153"/>
        <v>103</v>
      </c>
      <c r="BD246" s="20">
        <f t="shared" si="154"/>
        <v>0.08053166536356529</v>
      </c>
      <c r="BE246" s="47">
        <f t="shared" si="155"/>
        <v>7386</v>
      </c>
      <c r="BF246" s="47">
        <f t="shared" si="156"/>
        <v>264</v>
      </c>
      <c r="BG246" s="20">
        <f t="shared" si="157"/>
        <v>0.03574329813160033</v>
      </c>
      <c r="BH246" s="19">
        <f t="shared" si="158"/>
        <v>2661</v>
      </c>
      <c r="BI246" s="19">
        <f t="shared" si="159"/>
        <v>201</v>
      </c>
      <c r="BJ246" s="20">
        <f t="shared" si="160"/>
        <v>0.07553551296505073</v>
      </c>
      <c r="BK246" s="19">
        <f t="shared" si="161"/>
        <v>3585</v>
      </c>
      <c r="BL246" s="19">
        <f t="shared" si="162"/>
        <v>208</v>
      </c>
      <c r="BM246" s="20">
        <f t="shared" si="163"/>
        <v>0.05801952580195258</v>
      </c>
      <c r="BN246" s="20">
        <f t="shared" si="123"/>
        <v>0.014732965009208104</v>
      </c>
      <c r="BO246" s="20">
        <f t="shared" si="124"/>
        <v>0.04628247237981487</v>
      </c>
      <c r="BP246" s="16"/>
    </row>
    <row r="247" spans="2:68" ht="12">
      <c r="B247" s="27" t="s">
        <v>361</v>
      </c>
      <c r="C247" s="31">
        <v>44064</v>
      </c>
      <c r="D247" s="6" t="s">
        <v>263</v>
      </c>
      <c r="E247" s="19">
        <f t="shared" si="125"/>
        <v>8450</v>
      </c>
      <c r="F247" s="19">
        <f t="shared" si="126"/>
        <v>756</v>
      </c>
      <c r="G247" s="20">
        <f t="shared" si="127"/>
        <v>0.08946745562130178</v>
      </c>
      <c r="H247" s="20"/>
      <c r="I247" s="7">
        <v>436</v>
      </c>
      <c r="J247" s="7">
        <v>85</v>
      </c>
      <c r="K247" s="20">
        <f t="shared" si="128"/>
        <v>0.19495412844036697</v>
      </c>
      <c r="L247" s="8">
        <v>511</v>
      </c>
      <c r="M247" s="9">
        <v>71</v>
      </c>
      <c r="N247" s="20">
        <f t="shared" si="129"/>
        <v>0.13894324853228962</v>
      </c>
      <c r="O247" s="8">
        <v>582</v>
      </c>
      <c r="P247" s="9">
        <v>61</v>
      </c>
      <c r="Q247" s="20">
        <f t="shared" si="130"/>
        <v>0.10481099656357389</v>
      </c>
      <c r="R247" s="13">
        <v>723</v>
      </c>
      <c r="S247" s="9">
        <v>76</v>
      </c>
      <c r="T247" s="20">
        <f t="shared" si="131"/>
        <v>0.10511756569847856</v>
      </c>
      <c r="U247" s="22"/>
      <c r="V247" s="8">
        <v>682</v>
      </c>
      <c r="W247" s="9">
        <v>95</v>
      </c>
      <c r="X247" s="20">
        <f t="shared" si="132"/>
        <v>0.13929618768328444</v>
      </c>
      <c r="Y247" s="8">
        <v>1611</v>
      </c>
      <c r="Z247" s="9">
        <v>172</v>
      </c>
      <c r="AA247" s="20">
        <f t="shared" si="133"/>
        <v>0.10676598386095593</v>
      </c>
      <c r="AB247" s="8">
        <v>1932</v>
      </c>
      <c r="AC247" s="9">
        <v>123</v>
      </c>
      <c r="AD247" s="20">
        <f t="shared" si="134"/>
        <v>0.06366459627329192</v>
      </c>
      <c r="AE247" s="22"/>
      <c r="AF247" s="8">
        <v>1431</v>
      </c>
      <c r="AG247" s="9">
        <v>60</v>
      </c>
      <c r="AH247" s="20">
        <f t="shared" si="135"/>
        <v>0.041928721174004195</v>
      </c>
      <c r="AI247" s="8">
        <v>542</v>
      </c>
      <c r="AJ247" s="9">
        <v>13</v>
      </c>
      <c r="AK247" s="20">
        <f t="shared" si="136"/>
        <v>0.023985239852398525</v>
      </c>
      <c r="AL247" s="22"/>
      <c r="AM247" s="8">
        <f t="shared" si="137"/>
        <v>1529</v>
      </c>
      <c r="AN247" s="9">
        <f t="shared" si="138"/>
        <v>217</v>
      </c>
      <c r="AO247" s="20">
        <f t="shared" si="139"/>
        <v>0.1419228253760628</v>
      </c>
      <c r="AP247" s="13">
        <f t="shared" si="140"/>
        <v>6921</v>
      </c>
      <c r="AQ247" s="13">
        <f t="shared" si="141"/>
        <v>539</v>
      </c>
      <c r="AR247" s="20">
        <f t="shared" si="142"/>
        <v>0.07787891923132495</v>
      </c>
      <c r="AS247" s="13">
        <f t="shared" si="143"/>
        <v>1405</v>
      </c>
      <c r="AT247" s="13">
        <f t="shared" si="144"/>
        <v>171</v>
      </c>
      <c r="AU247" s="20">
        <f t="shared" si="145"/>
        <v>0.12170818505338078</v>
      </c>
      <c r="AV247" s="8">
        <f t="shared" si="146"/>
        <v>3016</v>
      </c>
      <c r="AW247" s="9">
        <f t="shared" si="147"/>
        <v>343</v>
      </c>
      <c r="AX247" s="20">
        <f t="shared" si="148"/>
        <v>0.11372679045092839</v>
      </c>
      <c r="AY247" s="8">
        <f t="shared" si="149"/>
        <v>3905</v>
      </c>
      <c r="AZ247" s="9">
        <f t="shared" si="150"/>
        <v>196</v>
      </c>
      <c r="BA247" s="20">
        <f t="shared" si="151"/>
        <v>0.05019206145966709</v>
      </c>
      <c r="BB247" s="47">
        <f t="shared" si="152"/>
        <v>1093</v>
      </c>
      <c r="BC247" s="47">
        <f t="shared" si="153"/>
        <v>132</v>
      </c>
      <c r="BD247" s="20">
        <f t="shared" si="154"/>
        <v>0.12076852698993595</v>
      </c>
      <c r="BE247" s="47">
        <f t="shared" si="155"/>
        <v>6198</v>
      </c>
      <c r="BF247" s="47">
        <f t="shared" si="156"/>
        <v>463</v>
      </c>
      <c r="BG247" s="20">
        <f t="shared" si="157"/>
        <v>0.07470151661826395</v>
      </c>
      <c r="BH247" s="19">
        <f t="shared" si="158"/>
        <v>2252</v>
      </c>
      <c r="BI247" s="19">
        <f t="shared" si="159"/>
        <v>293</v>
      </c>
      <c r="BJ247" s="20">
        <f t="shared" si="160"/>
        <v>0.13010657193605685</v>
      </c>
      <c r="BK247" s="19">
        <f t="shared" si="161"/>
        <v>2293</v>
      </c>
      <c r="BL247" s="19">
        <f t="shared" si="162"/>
        <v>267</v>
      </c>
      <c r="BM247" s="20">
        <f t="shared" si="163"/>
        <v>0.11644134321849106</v>
      </c>
      <c r="BN247" s="20">
        <f t="shared" si="123"/>
        <v>0.05019206145966709</v>
      </c>
      <c r="BO247" s="20">
        <f t="shared" si="124"/>
        <v>0.08946745562130178</v>
      </c>
      <c r="BP247" s="16"/>
    </row>
    <row r="248" spans="2:68" ht="12">
      <c r="B248" s="27" t="s">
        <v>361</v>
      </c>
      <c r="C248" s="31">
        <v>46021</v>
      </c>
      <c r="D248" s="6" t="s">
        <v>264</v>
      </c>
      <c r="E248" s="19">
        <f t="shared" si="125"/>
        <v>73863</v>
      </c>
      <c r="F248" s="19">
        <f t="shared" si="126"/>
        <v>15971</v>
      </c>
      <c r="G248" s="20">
        <f t="shared" si="127"/>
        <v>0.216224632089138</v>
      </c>
      <c r="H248" s="20"/>
      <c r="I248" s="7">
        <v>5419</v>
      </c>
      <c r="J248" s="7">
        <v>2444</v>
      </c>
      <c r="K248" s="20">
        <f t="shared" si="128"/>
        <v>0.45100572061265914</v>
      </c>
      <c r="L248" s="8">
        <v>4886</v>
      </c>
      <c r="M248" s="9">
        <v>1891</v>
      </c>
      <c r="N248" s="20">
        <f t="shared" si="129"/>
        <v>0.3870241506344658</v>
      </c>
      <c r="O248" s="8">
        <v>4869</v>
      </c>
      <c r="P248" s="9">
        <v>1534</v>
      </c>
      <c r="Q248" s="20">
        <f t="shared" si="130"/>
        <v>0.3150544259601561</v>
      </c>
      <c r="R248" s="13">
        <v>6362</v>
      </c>
      <c r="S248" s="9">
        <v>1805</v>
      </c>
      <c r="T248" s="20">
        <f t="shared" si="131"/>
        <v>0.28371581263753537</v>
      </c>
      <c r="U248" s="22"/>
      <c r="V248" s="8">
        <v>9370</v>
      </c>
      <c r="W248" s="9">
        <v>2947</v>
      </c>
      <c r="X248" s="20">
        <f t="shared" si="132"/>
        <v>0.31451440768409816</v>
      </c>
      <c r="Y248" s="8">
        <v>14562</v>
      </c>
      <c r="Z248" s="9">
        <v>3238</v>
      </c>
      <c r="AA248" s="20">
        <f t="shared" si="133"/>
        <v>0.22235956599368217</v>
      </c>
      <c r="AB248" s="8">
        <v>13933</v>
      </c>
      <c r="AC248" s="9">
        <v>1438</v>
      </c>
      <c r="AD248" s="20">
        <f t="shared" si="134"/>
        <v>0.10320821072274457</v>
      </c>
      <c r="AE248" s="22"/>
      <c r="AF248" s="8">
        <v>10255</v>
      </c>
      <c r="AG248" s="9">
        <v>577</v>
      </c>
      <c r="AH248" s="20">
        <f t="shared" si="135"/>
        <v>0.05626523647001463</v>
      </c>
      <c r="AI248" s="8">
        <v>4207</v>
      </c>
      <c r="AJ248" s="9">
        <v>97</v>
      </c>
      <c r="AK248" s="20">
        <f t="shared" si="136"/>
        <v>0.023056810078440695</v>
      </c>
      <c r="AL248" s="22"/>
      <c r="AM248" s="8">
        <f t="shared" si="137"/>
        <v>15174</v>
      </c>
      <c r="AN248" s="9">
        <f t="shared" si="138"/>
        <v>5869</v>
      </c>
      <c r="AO248" s="20">
        <f t="shared" si="139"/>
        <v>0.38678001845261634</v>
      </c>
      <c r="AP248" s="13">
        <f t="shared" si="140"/>
        <v>58689</v>
      </c>
      <c r="AQ248" s="13">
        <f t="shared" si="141"/>
        <v>10102</v>
      </c>
      <c r="AR248" s="20">
        <f t="shared" si="142"/>
        <v>0.17212765594915572</v>
      </c>
      <c r="AS248" s="13">
        <f t="shared" si="143"/>
        <v>15732</v>
      </c>
      <c r="AT248" s="13">
        <f t="shared" si="144"/>
        <v>4752</v>
      </c>
      <c r="AU248" s="20">
        <f t="shared" si="145"/>
        <v>0.30205949656750575</v>
      </c>
      <c r="AV248" s="8">
        <f t="shared" si="146"/>
        <v>30294</v>
      </c>
      <c r="AW248" s="9">
        <f t="shared" si="147"/>
        <v>7990</v>
      </c>
      <c r="AX248" s="20">
        <f t="shared" si="148"/>
        <v>0.26374859708193044</v>
      </c>
      <c r="AY248" s="8">
        <f t="shared" si="149"/>
        <v>28395</v>
      </c>
      <c r="AZ248" s="9">
        <f t="shared" si="150"/>
        <v>2112</v>
      </c>
      <c r="BA248" s="20">
        <f t="shared" si="151"/>
        <v>0.07437929212889594</v>
      </c>
      <c r="BB248" s="47">
        <f t="shared" si="152"/>
        <v>9755</v>
      </c>
      <c r="BC248" s="47">
        <f t="shared" si="153"/>
        <v>3425</v>
      </c>
      <c r="BD248" s="20">
        <f t="shared" si="154"/>
        <v>0.3511019989748847</v>
      </c>
      <c r="BE248" s="47">
        <f t="shared" si="155"/>
        <v>52327</v>
      </c>
      <c r="BF248" s="47">
        <f t="shared" si="156"/>
        <v>8297</v>
      </c>
      <c r="BG248" s="20">
        <f t="shared" si="157"/>
        <v>0.1585605901351119</v>
      </c>
      <c r="BH248" s="19">
        <f t="shared" si="158"/>
        <v>21536</v>
      </c>
      <c r="BI248" s="19">
        <f t="shared" si="159"/>
        <v>7674</v>
      </c>
      <c r="BJ248" s="20">
        <f t="shared" si="160"/>
        <v>0.3563335809806835</v>
      </c>
      <c r="BK248" s="19">
        <f t="shared" si="161"/>
        <v>23932</v>
      </c>
      <c r="BL248" s="19">
        <f t="shared" si="162"/>
        <v>6185</v>
      </c>
      <c r="BM248" s="20">
        <f t="shared" si="163"/>
        <v>0.25844058164800265</v>
      </c>
      <c r="BN248" s="20">
        <f t="shared" si="123"/>
        <v>0.07437929212889594</v>
      </c>
      <c r="BO248" s="20">
        <f t="shared" si="124"/>
        <v>0.216224632089138</v>
      </c>
      <c r="BP248" s="16"/>
    </row>
    <row r="249" spans="2:68" ht="12">
      <c r="B249" s="27" t="s">
        <v>359</v>
      </c>
      <c r="C249" s="31">
        <v>23077</v>
      </c>
      <c r="D249" s="6" t="s">
        <v>265</v>
      </c>
      <c r="E249" s="19">
        <f t="shared" si="125"/>
        <v>32738</v>
      </c>
      <c r="F249" s="19">
        <f t="shared" si="126"/>
        <v>11494</v>
      </c>
      <c r="G249" s="20">
        <f t="shared" si="127"/>
        <v>0.35109047589956627</v>
      </c>
      <c r="H249" s="20"/>
      <c r="I249" s="7">
        <v>2211</v>
      </c>
      <c r="J249" s="7">
        <v>1398</v>
      </c>
      <c r="K249" s="20">
        <f t="shared" si="128"/>
        <v>0.6322930800542741</v>
      </c>
      <c r="L249" s="8">
        <v>2365</v>
      </c>
      <c r="M249" s="9">
        <v>1415</v>
      </c>
      <c r="N249" s="20">
        <f t="shared" si="129"/>
        <v>0.5983086680761099</v>
      </c>
      <c r="O249" s="8">
        <v>2448</v>
      </c>
      <c r="P249" s="9">
        <v>1234</v>
      </c>
      <c r="Q249" s="20">
        <f t="shared" si="130"/>
        <v>0.5040849673202614</v>
      </c>
      <c r="R249" s="13">
        <v>2876</v>
      </c>
      <c r="S249" s="9">
        <v>1179</v>
      </c>
      <c r="T249" s="20">
        <f t="shared" si="131"/>
        <v>0.40994436717663424</v>
      </c>
      <c r="U249" s="22"/>
      <c r="V249" s="8">
        <v>3583</v>
      </c>
      <c r="W249" s="9">
        <v>1715</v>
      </c>
      <c r="X249" s="20">
        <f t="shared" si="132"/>
        <v>0.478649176667597</v>
      </c>
      <c r="Y249" s="8">
        <v>6775</v>
      </c>
      <c r="Z249" s="9">
        <v>2698</v>
      </c>
      <c r="AA249" s="20">
        <f t="shared" si="133"/>
        <v>0.3982287822878229</v>
      </c>
      <c r="AB249" s="8">
        <v>6499</v>
      </c>
      <c r="AC249" s="9">
        <v>1314</v>
      </c>
      <c r="AD249" s="20">
        <f t="shared" si="134"/>
        <v>0.20218495153100477</v>
      </c>
      <c r="AE249" s="22"/>
      <c r="AF249" s="8">
        <v>4259</v>
      </c>
      <c r="AG249" s="9">
        <v>457</v>
      </c>
      <c r="AH249" s="20">
        <f t="shared" si="135"/>
        <v>0.10730218361117633</v>
      </c>
      <c r="AI249" s="8">
        <v>1722</v>
      </c>
      <c r="AJ249" s="9">
        <v>84</v>
      </c>
      <c r="AK249" s="20">
        <f t="shared" si="136"/>
        <v>0.04878048780487805</v>
      </c>
      <c r="AL249" s="22"/>
      <c r="AM249" s="8">
        <f t="shared" si="137"/>
        <v>7024</v>
      </c>
      <c r="AN249" s="9">
        <f t="shared" si="138"/>
        <v>4047</v>
      </c>
      <c r="AO249" s="20">
        <f t="shared" si="139"/>
        <v>0.5761674259681093</v>
      </c>
      <c r="AP249" s="13">
        <f t="shared" si="140"/>
        <v>25714</v>
      </c>
      <c r="AQ249" s="13">
        <f t="shared" si="141"/>
        <v>7447</v>
      </c>
      <c r="AR249" s="20">
        <f t="shared" si="142"/>
        <v>0.2896087734308159</v>
      </c>
      <c r="AS249" s="13">
        <f t="shared" si="143"/>
        <v>6459</v>
      </c>
      <c r="AT249" s="13">
        <f t="shared" si="144"/>
        <v>2894</v>
      </c>
      <c r="AU249" s="20">
        <f t="shared" si="145"/>
        <v>0.44805697476389533</v>
      </c>
      <c r="AV249" s="8">
        <f t="shared" si="146"/>
        <v>13234</v>
      </c>
      <c r="AW249" s="9">
        <f t="shared" si="147"/>
        <v>5592</v>
      </c>
      <c r="AX249" s="20">
        <f t="shared" si="148"/>
        <v>0.422547982469397</v>
      </c>
      <c r="AY249" s="8">
        <f t="shared" si="149"/>
        <v>12480</v>
      </c>
      <c r="AZ249" s="9">
        <f t="shared" si="150"/>
        <v>1855</v>
      </c>
      <c r="BA249" s="20">
        <f t="shared" si="151"/>
        <v>0.1486378205128205</v>
      </c>
      <c r="BB249" s="47">
        <f t="shared" si="152"/>
        <v>4813</v>
      </c>
      <c r="BC249" s="47">
        <f t="shared" si="153"/>
        <v>2649</v>
      </c>
      <c r="BD249" s="20">
        <f t="shared" si="154"/>
        <v>0.5503843756492832</v>
      </c>
      <c r="BE249" s="47">
        <f t="shared" si="155"/>
        <v>22838</v>
      </c>
      <c r="BF249" s="47">
        <f t="shared" si="156"/>
        <v>6268</v>
      </c>
      <c r="BG249" s="20">
        <f t="shared" si="157"/>
        <v>0.2744548559418513</v>
      </c>
      <c r="BH249" s="19">
        <f t="shared" si="158"/>
        <v>9900</v>
      </c>
      <c r="BI249" s="19">
        <f t="shared" si="159"/>
        <v>5226</v>
      </c>
      <c r="BJ249" s="20">
        <f t="shared" si="160"/>
        <v>0.5278787878787878</v>
      </c>
      <c r="BK249" s="19">
        <f t="shared" si="161"/>
        <v>10358</v>
      </c>
      <c r="BL249" s="19">
        <f t="shared" si="162"/>
        <v>4413</v>
      </c>
      <c r="BM249" s="20">
        <f t="shared" si="163"/>
        <v>0.4260474995172813</v>
      </c>
      <c r="BN249" s="20">
        <f t="shared" si="123"/>
        <v>0.1486378205128205</v>
      </c>
      <c r="BO249" s="20">
        <f t="shared" si="124"/>
        <v>0.35109047589956627</v>
      </c>
      <c r="BP249" s="16"/>
    </row>
    <row r="250" spans="2:68" ht="12">
      <c r="B250" s="27" t="s">
        <v>362</v>
      </c>
      <c r="C250" s="31">
        <v>71053</v>
      </c>
      <c r="D250" s="6" t="s">
        <v>266</v>
      </c>
      <c r="E250" s="19">
        <f t="shared" si="125"/>
        <v>40366</v>
      </c>
      <c r="F250" s="19">
        <f t="shared" si="126"/>
        <v>5735</v>
      </c>
      <c r="G250" s="20">
        <f t="shared" si="127"/>
        <v>0.14207501362532823</v>
      </c>
      <c r="H250" s="20"/>
      <c r="I250" s="7">
        <v>2275</v>
      </c>
      <c r="J250" s="7">
        <v>654</v>
      </c>
      <c r="K250" s="20">
        <f t="shared" si="128"/>
        <v>0.2874725274725275</v>
      </c>
      <c r="L250" s="8">
        <v>2156</v>
      </c>
      <c r="M250" s="9">
        <v>627</v>
      </c>
      <c r="N250" s="20">
        <f t="shared" si="129"/>
        <v>0.29081632653061223</v>
      </c>
      <c r="O250" s="8">
        <v>2360</v>
      </c>
      <c r="P250" s="9">
        <v>556</v>
      </c>
      <c r="Q250" s="20">
        <f t="shared" si="130"/>
        <v>0.23559322033898306</v>
      </c>
      <c r="R250" s="13">
        <v>3257</v>
      </c>
      <c r="S250" s="9">
        <v>683</v>
      </c>
      <c r="T250" s="20">
        <f t="shared" si="131"/>
        <v>0.20970217992017193</v>
      </c>
      <c r="U250" s="22"/>
      <c r="V250" s="8">
        <v>4859</v>
      </c>
      <c r="W250" s="9">
        <v>1118</v>
      </c>
      <c r="X250" s="20">
        <f t="shared" si="132"/>
        <v>0.23008849557522124</v>
      </c>
      <c r="Y250" s="8">
        <v>8533</v>
      </c>
      <c r="Z250" s="9">
        <v>1286</v>
      </c>
      <c r="AA250" s="20">
        <f t="shared" si="133"/>
        <v>0.15070901207078402</v>
      </c>
      <c r="AB250" s="8">
        <v>9030</v>
      </c>
      <c r="AC250" s="9">
        <v>594</v>
      </c>
      <c r="AD250" s="20">
        <f t="shared" si="134"/>
        <v>0.06578073089700996</v>
      </c>
      <c r="AE250" s="22"/>
      <c r="AF250" s="8">
        <v>5735</v>
      </c>
      <c r="AG250" s="9">
        <v>186</v>
      </c>
      <c r="AH250" s="20">
        <f t="shared" si="135"/>
        <v>0.032432432432432434</v>
      </c>
      <c r="AI250" s="8">
        <v>2161</v>
      </c>
      <c r="AJ250" s="9">
        <v>31</v>
      </c>
      <c r="AK250" s="20">
        <f t="shared" si="136"/>
        <v>0.014345210550670985</v>
      </c>
      <c r="AL250" s="22"/>
      <c r="AM250" s="8">
        <f t="shared" si="137"/>
        <v>6791</v>
      </c>
      <c r="AN250" s="9">
        <f t="shared" si="138"/>
        <v>1837</v>
      </c>
      <c r="AO250" s="20">
        <f t="shared" si="139"/>
        <v>0.2705050802532764</v>
      </c>
      <c r="AP250" s="13">
        <f t="shared" si="140"/>
        <v>33575</v>
      </c>
      <c r="AQ250" s="13">
        <f t="shared" si="141"/>
        <v>3898</v>
      </c>
      <c r="AR250" s="20">
        <f t="shared" si="142"/>
        <v>0.11609828741623232</v>
      </c>
      <c r="AS250" s="13">
        <f t="shared" si="143"/>
        <v>8116</v>
      </c>
      <c r="AT250" s="13">
        <f t="shared" si="144"/>
        <v>1801</v>
      </c>
      <c r="AU250" s="20">
        <f t="shared" si="145"/>
        <v>0.22190734351897487</v>
      </c>
      <c r="AV250" s="8">
        <f t="shared" si="146"/>
        <v>16649</v>
      </c>
      <c r="AW250" s="9">
        <f t="shared" si="147"/>
        <v>3087</v>
      </c>
      <c r="AX250" s="20">
        <f t="shared" si="148"/>
        <v>0.18541654153402606</v>
      </c>
      <c r="AY250" s="8">
        <f t="shared" si="149"/>
        <v>16926</v>
      </c>
      <c r="AZ250" s="9">
        <f t="shared" si="150"/>
        <v>811</v>
      </c>
      <c r="BA250" s="20">
        <f t="shared" si="151"/>
        <v>0.047914451140257594</v>
      </c>
      <c r="BB250" s="47">
        <f t="shared" si="152"/>
        <v>4516</v>
      </c>
      <c r="BC250" s="47">
        <f t="shared" si="153"/>
        <v>1183</v>
      </c>
      <c r="BD250" s="20">
        <f t="shared" si="154"/>
        <v>0.26195748449955714</v>
      </c>
      <c r="BE250" s="47">
        <f t="shared" si="155"/>
        <v>30318</v>
      </c>
      <c r="BF250" s="47">
        <f t="shared" si="156"/>
        <v>3215</v>
      </c>
      <c r="BG250" s="20">
        <f t="shared" si="157"/>
        <v>0.10604261494821558</v>
      </c>
      <c r="BH250" s="19">
        <f t="shared" si="158"/>
        <v>10048</v>
      </c>
      <c r="BI250" s="19">
        <f t="shared" si="159"/>
        <v>2520</v>
      </c>
      <c r="BJ250" s="20">
        <f t="shared" si="160"/>
        <v>0.25079617834394907</v>
      </c>
      <c r="BK250" s="19">
        <f t="shared" si="161"/>
        <v>13392</v>
      </c>
      <c r="BL250" s="19">
        <f t="shared" si="162"/>
        <v>2404</v>
      </c>
      <c r="BM250" s="20">
        <f t="shared" si="163"/>
        <v>0.17951015531660694</v>
      </c>
      <c r="BN250" s="20">
        <f t="shared" si="123"/>
        <v>0.047914451140257594</v>
      </c>
      <c r="BO250" s="20">
        <f t="shared" si="124"/>
        <v>0.14207501362532823</v>
      </c>
      <c r="BP250" s="16"/>
    </row>
    <row r="251" spans="2:68" ht="12">
      <c r="B251" s="27" t="s">
        <v>360</v>
      </c>
      <c r="C251" s="31">
        <v>34043</v>
      </c>
      <c r="D251" s="6" t="s">
        <v>267</v>
      </c>
      <c r="E251" s="19">
        <f t="shared" si="125"/>
        <v>2134</v>
      </c>
      <c r="F251" s="19">
        <f t="shared" si="126"/>
        <v>363</v>
      </c>
      <c r="G251" s="20">
        <f t="shared" si="127"/>
        <v>0.17010309278350516</v>
      </c>
      <c r="H251" s="20"/>
      <c r="I251" s="7">
        <v>175</v>
      </c>
      <c r="J251" s="7">
        <v>44</v>
      </c>
      <c r="K251" s="20">
        <f t="shared" si="128"/>
        <v>0.25142857142857145</v>
      </c>
      <c r="L251" s="8">
        <v>159</v>
      </c>
      <c r="M251" s="9">
        <v>39</v>
      </c>
      <c r="N251" s="20">
        <f t="shared" si="129"/>
        <v>0.24528301886792453</v>
      </c>
      <c r="O251" s="8">
        <v>169</v>
      </c>
      <c r="P251" s="9">
        <v>45</v>
      </c>
      <c r="Q251" s="20">
        <f t="shared" si="130"/>
        <v>0.26627218934911245</v>
      </c>
      <c r="R251" s="13">
        <v>203</v>
      </c>
      <c r="S251" s="9">
        <v>43</v>
      </c>
      <c r="T251" s="20">
        <f t="shared" si="131"/>
        <v>0.21182266009852216</v>
      </c>
      <c r="U251" s="22"/>
      <c r="V251" s="8">
        <v>257</v>
      </c>
      <c r="W251" s="9">
        <v>50</v>
      </c>
      <c r="X251" s="20">
        <f t="shared" si="132"/>
        <v>0.19455252918287938</v>
      </c>
      <c r="Y251" s="8">
        <v>473</v>
      </c>
      <c r="Z251" s="9">
        <v>83</v>
      </c>
      <c r="AA251" s="20">
        <f t="shared" si="133"/>
        <v>0.17547568710359407</v>
      </c>
      <c r="AB251" s="8">
        <v>387</v>
      </c>
      <c r="AC251" s="9">
        <v>40</v>
      </c>
      <c r="AD251" s="20">
        <f t="shared" si="134"/>
        <v>0.10335917312661498</v>
      </c>
      <c r="AE251" s="22"/>
      <c r="AF251" s="8">
        <v>213</v>
      </c>
      <c r="AG251" s="9">
        <v>17</v>
      </c>
      <c r="AH251" s="20">
        <f t="shared" si="135"/>
        <v>0.07981220657276995</v>
      </c>
      <c r="AI251" s="8">
        <v>98</v>
      </c>
      <c r="AJ251" s="9">
        <v>2</v>
      </c>
      <c r="AK251" s="20">
        <f t="shared" si="136"/>
        <v>0.02040816326530612</v>
      </c>
      <c r="AL251" s="22"/>
      <c r="AM251" s="8">
        <f t="shared" si="137"/>
        <v>503</v>
      </c>
      <c r="AN251" s="9">
        <f t="shared" si="138"/>
        <v>128</v>
      </c>
      <c r="AO251" s="20">
        <f t="shared" si="139"/>
        <v>0.2544731610337972</v>
      </c>
      <c r="AP251" s="13">
        <f t="shared" si="140"/>
        <v>1631</v>
      </c>
      <c r="AQ251" s="13">
        <f t="shared" si="141"/>
        <v>235</v>
      </c>
      <c r="AR251" s="20">
        <f t="shared" si="142"/>
        <v>0.14408338442673208</v>
      </c>
      <c r="AS251" s="13">
        <f t="shared" si="143"/>
        <v>460</v>
      </c>
      <c r="AT251" s="13">
        <f t="shared" si="144"/>
        <v>93</v>
      </c>
      <c r="AU251" s="20">
        <f t="shared" si="145"/>
        <v>0.20217391304347826</v>
      </c>
      <c r="AV251" s="8">
        <f t="shared" si="146"/>
        <v>933</v>
      </c>
      <c r="AW251" s="9">
        <f t="shared" si="147"/>
        <v>176</v>
      </c>
      <c r="AX251" s="20">
        <f t="shared" si="148"/>
        <v>0.18863879957127547</v>
      </c>
      <c r="AY251" s="8">
        <f t="shared" si="149"/>
        <v>698</v>
      </c>
      <c r="AZ251" s="9">
        <f t="shared" si="150"/>
        <v>59</v>
      </c>
      <c r="BA251" s="20">
        <f t="shared" si="151"/>
        <v>0.08452722063037249</v>
      </c>
      <c r="BB251" s="47">
        <f t="shared" si="152"/>
        <v>328</v>
      </c>
      <c r="BC251" s="47">
        <f t="shared" si="153"/>
        <v>84</v>
      </c>
      <c r="BD251" s="20">
        <f t="shared" si="154"/>
        <v>0.25609756097560976</v>
      </c>
      <c r="BE251" s="47">
        <f t="shared" si="155"/>
        <v>1428</v>
      </c>
      <c r="BF251" s="47">
        <f t="shared" si="156"/>
        <v>192</v>
      </c>
      <c r="BG251" s="20">
        <f t="shared" si="157"/>
        <v>0.13445378151260504</v>
      </c>
      <c r="BH251" s="19">
        <f t="shared" si="158"/>
        <v>706</v>
      </c>
      <c r="BI251" s="19">
        <f t="shared" si="159"/>
        <v>171</v>
      </c>
      <c r="BJ251" s="20">
        <f t="shared" si="160"/>
        <v>0.24220963172804533</v>
      </c>
      <c r="BK251" s="19">
        <f t="shared" si="161"/>
        <v>730</v>
      </c>
      <c r="BL251" s="19">
        <f t="shared" si="162"/>
        <v>133</v>
      </c>
      <c r="BM251" s="20">
        <f t="shared" si="163"/>
        <v>0.1821917808219178</v>
      </c>
      <c r="BN251" s="20">
        <f t="shared" si="123"/>
        <v>0.08452722063037249</v>
      </c>
      <c r="BO251" s="20">
        <f t="shared" si="124"/>
        <v>0.17010309278350516</v>
      </c>
      <c r="BP251" s="16"/>
    </row>
    <row r="252" spans="2:68" ht="12">
      <c r="B252" s="27" t="s">
        <v>358</v>
      </c>
      <c r="C252" s="31">
        <v>11044</v>
      </c>
      <c r="D252" s="6" t="s">
        <v>268</v>
      </c>
      <c r="E252" s="19">
        <f t="shared" si="125"/>
        <v>18202</v>
      </c>
      <c r="F252" s="19">
        <f t="shared" si="126"/>
        <v>2208</v>
      </c>
      <c r="G252" s="20">
        <f t="shared" si="127"/>
        <v>0.12130535106032304</v>
      </c>
      <c r="H252" s="20"/>
      <c r="I252" s="7">
        <v>1275</v>
      </c>
      <c r="J252" s="7">
        <v>225</v>
      </c>
      <c r="K252" s="20">
        <f t="shared" si="128"/>
        <v>0.17647058823529413</v>
      </c>
      <c r="L252" s="8">
        <v>1190</v>
      </c>
      <c r="M252" s="9">
        <v>252</v>
      </c>
      <c r="N252" s="20">
        <f t="shared" si="129"/>
        <v>0.21176470588235294</v>
      </c>
      <c r="O252" s="8">
        <v>1205</v>
      </c>
      <c r="P252" s="9">
        <v>212</v>
      </c>
      <c r="Q252" s="20">
        <f t="shared" si="130"/>
        <v>0.17593360995850624</v>
      </c>
      <c r="R252" s="13">
        <v>1405</v>
      </c>
      <c r="S252" s="9">
        <v>214</v>
      </c>
      <c r="T252" s="20">
        <f t="shared" si="131"/>
        <v>0.15231316725978647</v>
      </c>
      <c r="U252" s="22"/>
      <c r="V252" s="8">
        <v>2392</v>
      </c>
      <c r="W252" s="9">
        <v>357</v>
      </c>
      <c r="X252" s="20">
        <f t="shared" si="132"/>
        <v>0.149247491638796</v>
      </c>
      <c r="Y252" s="8">
        <v>3946</v>
      </c>
      <c r="Z252" s="9">
        <v>515</v>
      </c>
      <c r="AA252" s="20">
        <f t="shared" si="133"/>
        <v>0.13051191079574254</v>
      </c>
      <c r="AB252" s="8">
        <v>4034</v>
      </c>
      <c r="AC252" s="9">
        <v>283</v>
      </c>
      <c r="AD252" s="20">
        <f t="shared" si="134"/>
        <v>0.07015369360436291</v>
      </c>
      <c r="AE252" s="22"/>
      <c r="AF252" s="8">
        <v>2116</v>
      </c>
      <c r="AG252" s="9">
        <v>130</v>
      </c>
      <c r="AH252" s="20">
        <f t="shared" si="135"/>
        <v>0.06143667296786389</v>
      </c>
      <c r="AI252" s="8">
        <v>639</v>
      </c>
      <c r="AJ252" s="9">
        <v>20</v>
      </c>
      <c r="AK252" s="20">
        <f t="shared" si="136"/>
        <v>0.03129890453834116</v>
      </c>
      <c r="AL252" s="22"/>
      <c r="AM252" s="8">
        <f t="shared" si="137"/>
        <v>3670</v>
      </c>
      <c r="AN252" s="9">
        <f t="shared" si="138"/>
        <v>689</v>
      </c>
      <c r="AO252" s="20">
        <f t="shared" si="139"/>
        <v>0.1877384196185286</v>
      </c>
      <c r="AP252" s="13">
        <f t="shared" si="140"/>
        <v>14532</v>
      </c>
      <c r="AQ252" s="13">
        <f t="shared" si="141"/>
        <v>1519</v>
      </c>
      <c r="AR252" s="20">
        <f t="shared" si="142"/>
        <v>0.10452793834296724</v>
      </c>
      <c r="AS252" s="13">
        <f t="shared" si="143"/>
        <v>3797</v>
      </c>
      <c r="AT252" s="13">
        <f t="shared" si="144"/>
        <v>571</v>
      </c>
      <c r="AU252" s="20">
        <f t="shared" si="145"/>
        <v>0.15038188043191994</v>
      </c>
      <c r="AV252" s="8">
        <f t="shared" si="146"/>
        <v>7743</v>
      </c>
      <c r="AW252" s="9">
        <f t="shared" si="147"/>
        <v>1086</v>
      </c>
      <c r="AX252" s="20">
        <f t="shared" si="148"/>
        <v>0.14025571483920962</v>
      </c>
      <c r="AY252" s="8">
        <f t="shared" si="149"/>
        <v>6789</v>
      </c>
      <c r="AZ252" s="9">
        <f t="shared" si="150"/>
        <v>433</v>
      </c>
      <c r="BA252" s="20">
        <f t="shared" si="151"/>
        <v>0.06377964354102224</v>
      </c>
      <c r="BB252" s="47">
        <f t="shared" si="152"/>
        <v>2395</v>
      </c>
      <c r="BC252" s="47">
        <f t="shared" si="153"/>
        <v>464</v>
      </c>
      <c r="BD252" s="20">
        <f t="shared" si="154"/>
        <v>0.19373695198329854</v>
      </c>
      <c r="BE252" s="47">
        <f t="shared" si="155"/>
        <v>13127</v>
      </c>
      <c r="BF252" s="47">
        <f t="shared" si="156"/>
        <v>1305</v>
      </c>
      <c r="BG252" s="20">
        <f t="shared" si="157"/>
        <v>0.09941342271653843</v>
      </c>
      <c r="BH252" s="19">
        <f t="shared" si="158"/>
        <v>5075</v>
      </c>
      <c r="BI252" s="19">
        <f t="shared" si="159"/>
        <v>903</v>
      </c>
      <c r="BJ252" s="20">
        <f t="shared" si="160"/>
        <v>0.17793103448275863</v>
      </c>
      <c r="BK252" s="19">
        <f t="shared" si="161"/>
        <v>6338</v>
      </c>
      <c r="BL252" s="19">
        <f t="shared" si="162"/>
        <v>872</v>
      </c>
      <c r="BM252" s="20">
        <f t="shared" si="163"/>
        <v>0.1375828337014831</v>
      </c>
      <c r="BN252" s="20">
        <f t="shared" si="123"/>
        <v>0.06377964354102224</v>
      </c>
      <c r="BO252" s="20">
        <f t="shared" si="124"/>
        <v>0.12130535106032304</v>
      </c>
      <c r="BP252" s="16"/>
    </row>
    <row r="253" spans="2:68" ht="12">
      <c r="B253" s="27" t="s">
        <v>360</v>
      </c>
      <c r="C253" s="31">
        <v>36019</v>
      </c>
      <c r="D253" s="6" t="s">
        <v>269</v>
      </c>
      <c r="E253" s="19">
        <f t="shared" si="125"/>
        <v>10970</v>
      </c>
      <c r="F253" s="19">
        <f t="shared" si="126"/>
        <v>404</v>
      </c>
      <c r="G253" s="20">
        <f t="shared" si="127"/>
        <v>0.03682771194165907</v>
      </c>
      <c r="H253" s="20"/>
      <c r="I253" s="7">
        <v>712</v>
      </c>
      <c r="J253" s="7">
        <v>59</v>
      </c>
      <c r="K253" s="20">
        <f t="shared" si="128"/>
        <v>0.08286516853932584</v>
      </c>
      <c r="L253" s="8">
        <v>664</v>
      </c>
      <c r="M253" s="9">
        <v>39</v>
      </c>
      <c r="N253" s="20">
        <f t="shared" si="129"/>
        <v>0.058734939759036146</v>
      </c>
      <c r="O253" s="8">
        <v>786</v>
      </c>
      <c r="P253" s="9">
        <v>45</v>
      </c>
      <c r="Q253" s="20">
        <f t="shared" si="130"/>
        <v>0.05725190839694656</v>
      </c>
      <c r="R253" s="13">
        <v>987</v>
      </c>
      <c r="S253" s="9">
        <v>42</v>
      </c>
      <c r="T253" s="20">
        <f t="shared" si="131"/>
        <v>0.0425531914893617</v>
      </c>
      <c r="U253" s="22"/>
      <c r="V253" s="8">
        <v>1228</v>
      </c>
      <c r="W253" s="9">
        <v>74</v>
      </c>
      <c r="X253" s="20">
        <f t="shared" si="132"/>
        <v>0.06026058631921824</v>
      </c>
      <c r="Y253" s="8">
        <v>2285</v>
      </c>
      <c r="Z253" s="9">
        <v>86</v>
      </c>
      <c r="AA253" s="20">
        <f t="shared" si="133"/>
        <v>0.037636761487964986</v>
      </c>
      <c r="AB253" s="8">
        <v>2006</v>
      </c>
      <c r="AC253" s="9">
        <v>42</v>
      </c>
      <c r="AD253" s="20">
        <f t="shared" si="134"/>
        <v>0.020937188434695914</v>
      </c>
      <c r="AE253" s="22"/>
      <c r="AF253" s="8">
        <v>1540</v>
      </c>
      <c r="AG253" s="9">
        <v>15</v>
      </c>
      <c r="AH253" s="20">
        <f t="shared" si="135"/>
        <v>0.00974025974025974</v>
      </c>
      <c r="AI253" s="8">
        <v>762</v>
      </c>
      <c r="AJ253" s="9">
        <v>2</v>
      </c>
      <c r="AK253" s="20">
        <f t="shared" si="136"/>
        <v>0.0026246719160104987</v>
      </c>
      <c r="AL253" s="22"/>
      <c r="AM253" s="8">
        <f t="shared" si="137"/>
        <v>2162</v>
      </c>
      <c r="AN253" s="9">
        <f t="shared" si="138"/>
        <v>143</v>
      </c>
      <c r="AO253" s="20">
        <f t="shared" si="139"/>
        <v>0.06614246068455135</v>
      </c>
      <c r="AP253" s="13">
        <f t="shared" si="140"/>
        <v>8808</v>
      </c>
      <c r="AQ253" s="13">
        <f t="shared" si="141"/>
        <v>261</v>
      </c>
      <c r="AR253" s="20">
        <f t="shared" si="142"/>
        <v>0.02963215258855586</v>
      </c>
      <c r="AS253" s="13">
        <f t="shared" si="143"/>
        <v>2215</v>
      </c>
      <c r="AT253" s="13">
        <f t="shared" si="144"/>
        <v>116</v>
      </c>
      <c r="AU253" s="20">
        <f t="shared" si="145"/>
        <v>0.05237020316027088</v>
      </c>
      <c r="AV253" s="8">
        <f t="shared" si="146"/>
        <v>4500</v>
      </c>
      <c r="AW253" s="9">
        <f t="shared" si="147"/>
        <v>202</v>
      </c>
      <c r="AX253" s="20">
        <f t="shared" si="148"/>
        <v>0.04488888888888889</v>
      </c>
      <c r="AY253" s="8">
        <f t="shared" si="149"/>
        <v>4308</v>
      </c>
      <c r="AZ253" s="9">
        <f t="shared" si="150"/>
        <v>59</v>
      </c>
      <c r="BA253" s="20">
        <f t="shared" si="151"/>
        <v>0.013695450324976788</v>
      </c>
      <c r="BB253" s="47">
        <f t="shared" si="152"/>
        <v>1450</v>
      </c>
      <c r="BC253" s="47">
        <f t="shared" si="153"/>
        <v>84</v>
      </c>
      <c r="BD253" s="20">
        <f t="shared" si="154"/>
        <v>0.057931034482758624</v>
      </c>
      <c r="BE253" s="47">
        <f t="shared" si="155"/>
        <v>7821</v>
      </c>
      <c r="BF253" s="47">
        <f t="shared" si="156"/>
        <v>219</v>
      </c>
      <c r="BG253" s="20">
        <f t="shared" si="157"/>
        <v>0.028001534330648253</v>
      </c>
      <c r="BH253" s="19">
        <f t="shared" si="158"/>
        <v>3149</v>
      </c>
      <c r="BI253" s="19">
        <f t="shared" si="159"/>
        <v>185</v>
      </c>
      <c r="BJ253" s="20">
        <f t="shared" si="160"/>
        <v>0.058748809145760555</v>
      </c>
      <c r="BK253" s="19">
        <f t="shared" si="161"/>
        <v>3513</v>
      </c>
      <c r="BL253" s="19">
        <f t="shared" si="162"/>
        <v>160</v>
      </c>
      <c r="BM253" s="20">
        <f t="shared" si="163"/>
        <v>0.04554511813265016</v>
      </c>
      <c r="BN253" s="20">
        <f t="shared" si="123"/>
        <v>0.013695450324976788</v>
      </c>
      <c r="BO253" s="20">
        <f t="shared" si="124"/>
        <v>0.03682771194165907</v>
      </c>
      <c r="BP253" s="16"/>
    </row>
    <row r="254" spans="2:68" ht="12">
      <c r="B254" s="27" t="s">
        <v>359</v>
      </c>
      <c r="C254" s="31">
        <v>23081</v>
      </c>
      <c r="D254" s="6" t="s">
        <v>270</v>
      </c>
      <c r="E254" s="19">
        <f t="shared" si="125"/>
        <v>11769</v>
      </c>
      <c r="F254" s="19">
        <f t="shared" si="126"/>
        <v>2032</v>
      </c>
      <c r="G254" s="20">
        <f t="shared" si="127"/>
        <v>0.1726569802022262</v>
      </c>
      <c r="H254" s="20"/>
      <c r="I254" s="7">
        <v>787</v>
      </c>
      <c r="J254" s="7">
        <v>225</v>
      </c>
      <c r="K254" s="20">
        <f t="shared" si="128"/>
        <v>0.28589580686149935</v>
      </c>
      <c r="L254" s="8">
        <v>851</v>
      </c>
      <c r="M254" s="9">
        <v>232</v>
      </c>
      <c r="N254" s="20">
        <f t="shared" si="129"/>
        <v>0.27262044653349</v>
      </c>
      <c r="O254" s="8">
        <v>827</v>
      </c>
      <c r="P254" s="9">
        <v>224</v>
      </c>
      <c r="Q254" s="20">
        <f t="shared" si="130"/>
        <v>0.2708585247883918</v>
      </c>
      <c r="R254" s="13">
        <v>930</v>
      </c>
      <c r="S254" s="9">
        <v>210</v>
      </c>
      <c r="T254" s="20">
        <f t="shared" si="131"/>
        <v>0.22580645161290322</v>
      </c>
      <c r="U254" s="22"/>
      <c r="V254" s="8">
        <v>1331</v>
      </c>
      <c r="W254" s="9">
        <v>335</v>
      </c>
      <c r="X254" s="20">
        <f t="shared" si="132"/>
        <v>0.2516904583020286</v>
      </c>
      <c r="Y254" s="8">
        <v>2544</v>
      </c>
      <c r="Z254" s="9">
        <v>477</v>
      </c>
      <c r="AA254" s="20">
        <f t="shared" si="133"/>
        <v>0.1875</v>
      </c>
      <c r="AB254" s="8">
        <v>2391</v>
      </c>
      <c r="AC254" s="9">
        <v>241</v>
      </c>
      <c r="AD254" s="20">
        <f t="shared" si="134"/>
        <v>0.10079464659138436</v>
      </c>
      <c r="AE254" s="22"/>
      <c r="AF254" s="8">
        <v>1577</v>
      </c>
      <c r="AG254" s="9">
        <v>69</v>
      </c>
      <c r="AH254" s="20">
        <f t="shared" si="135"/>
        <v>0.04375396322130628</v>
      </c>
      <c r="AI254" s="8">
        <v>531</v>
      </c>
      <c r="AJ254" s="9">
        <v>19</v>
      </c>
      <c r="AK254" s="20">
        <f t="shared" si="136"/>
        <v>0.035781544256120526</v>
      </c>
      <c r="AL254" s="22"/>
      <c r="AM254" s="8">
        <f t="shared" si="137"/>
        <v>2465</v>
      </c>
      <c r="AN254" s="9">
        <f t="shared" si="138"/>
        <v>681</v>
      </c>
      <c r="AO254" s="20">
        <f t="shared" si="139"/>
        <v>0.27626774847870184</v>
      </c>
      <c r="AP254" s="13">
        <f t="shared" si="140"/>
        <v>9304</v>
      </c>
      <c r="AQ254" s="13">
        <f t="shared" si="141"/>
        <v>1351</v>
      </c>
      <c r="AR254" s="20">
        <f t="shared" si="142"/>
        <v>0.14520636285468616</v>
      </c>
      <c r="AS254" s="13">
        <f t="shared" si="143"/>
        <v>2261</v>
      </c>
      <c r="AT254" s="13">
        <f t="shared" si="144"/>
        <v>545</v>
      </c>
      <c r="AU254" s="20">
        <f t="shared" si="145"/>
        <v>0.2410437859354268</v>
      </c>
      <c r="AV254" s="8">
        <f t="shared" si="146"/>
        <v>4805</v>
      </c>
      <c r="AW254" s="9">
        <f t="shared" si="147"/>
        <v>1022</v>
      </c>
      <c r="AX254" s="20">
        <f t="shared" si="148"/>
        <v>0.21269510926118626</v>
      </c>
      <c r="AY254" s="8">
        <f t="shared" si="149"/>
        <v>4499</v>
      </c>
      <c r="AZ254" s="9">
        <f t="shared" si="150"/>
        <v>329</v>
      </c>
      <c r="BA254" s="20">
        <f t="shared" si="151"/>
        <v>0.0731273616359191</v>
      </c>
      <c r="BB254" s="47">
        <f t="shared" si="152"/>
        <v>1678</v>
      </c>
      <c r="BC254" s="47">
        <f t="shared" si="153"/>
        <v>456</v>
      </c>
      <c r="BD254" s="20">
        <f t="shared" si="154"/>
        <v>0.27175208581644816</v>
      </c>
      <c r="BE254" s="47">
        <f t="shared" si="155"/>
        <v>8374</v>
      </c>
      <c r="BF254" s="47">
        <f t="shared" si="156"/>
        <v>1141</v>
      </c>
      <c r="BG254" s="20">
        <f t="shared" si="157"/>
        <v>0.13625507523286362</v>
      </c>
      <c r="BH254" s="19">
        <f t="shared" si="158"/>
        <v>3395</v>
      </c>
      <c r="BI254" s="19">
        <f t="shared" si="159"/>
        <v>891</v>
      </c>
      <c r="BJ254" s="20">
        <f t="shared" si="160"/>
        <v>0.26244477172312225</v>
      </c>
      <c r="BK254" s="19">
        <f t="shared" si="161"/>
        <v>3875</v>
      </c>
      <c r="BL254" s="19">
        <f t="shared" si="162"/>
        <v>812</v>
      </c>
      <c r="BM254" s="20">
        <f t="shared" si="163"/>
        <v>0.2095483870967742</v>
      </c>
      <c r="BN254" s="20">
        <f t="shared" si="123"/>
        <v>0.0731273616359191</v>
      </c>
      <c r="BO254" s="20">
        <f t="shared" si="124"/>
        <v>0.1726569802022262</v>
      </c>
      <c r="BP254" s="16"/>
    </row>
    <row r="255" spans="2:68" ht="12">
      <c r="B255" s="27" t="s">
        <v>361</v>
      </c>
      <c r="C255" s="31">
        <v>46024</v>
      </c>
      <c r="D255" s="6" t="s">
        <v>271</v>
      </c>
      <c r="E255" s="19">
        <f t="shared" si="125"/>
        <v>17547</v>
      </c>
      <c r="F255" s="19">
        <f t="shared" si="126"/>
        <v>2158</v>
      </c>
      <c r="G255" s="20">
        <f t="shared" si="127"/>
        <v>0.1229839858665299</v>
      </c>
      <c r="H255" s="20"/>
      <c r="I255" s="7">
        <v>1140</v>
      </c>
      <c r="J255" s="7">
        <v>191</v>
      </c>
      <c r="K255" s="20">
        <f t="shared" si="128"/>
        <v>0.1675438596491228</v>
      </c>
      <c r="L255" s="8">
        <v>1172</v>
      </c>
      <c r="M255" s="9">
        <v>212</v>
      </c>
      <c r="N255" s="20">
        <f t="shared" si="129"/>
        <v>0.18088737201365188</v>
      </c>
      <c r="O255" s="8">
        <v>1140</v>
      </c>
      <c r="P255" s="9">
        <v>183</v>
      </c>
      <c r="Q255" s="20">
        <f t="shared" si="130"/>
        <v>0.16052631578947368</v>
      </c>
      <c r="R255" s="13">
        <v>1366</v>
      </c>
      <c r="S255" s="9">
        <v>254</v>
      </c>
      <c r="T255" s="20">
        <f t="shared" si="131"/>
        <v>0.18594436310395315</v>
      </c>
      <c r="U255" s="22"/>
      <c r="V255" s="8">
        <v>2005</v>
      </c>
      <c r="W255" s="9">
        <v>289</v>
      </c>
      <c r="X255" s="20">
        <f t="shared" si="132"/>
        <v>0.14413965087281796</v>
      </c>
      <c r="Y255" s="8">
        <v>3812</v>
      </c>
      <c r="Z255" s="9">
        <v>466</v>
      </c>
      <c r="AA255" s="20">
        <f t="shared" si="133"/>
        <v>0.12224554039874082</v>
      </c>
      <c r="AB255" s="8">
        <v>3652</v>
      </c>
      <c r="AC255" s="9">
        <v>326</v>
      </c>
      <c r="AD255" s="20">
        <f t="shared" si="134"/>
        <v>0.08926615553121577</v>
      </c>
      <c r="AE255" s="22"/>
      <c r="AF255" s="8">
        <v>2433</v>
      </c>
      <c r="AG255" s="9">
        <v>180</v>
      </c>
      <c r="AH255" s="20">
        <f t="shared" si="135"/>
        <v>0.07398273736128237</v>
      </c>
      <c r="AI255" s="8">
        <v>827</v>
      </c>
      <c r="AJ255" s="9">
        <v>57</v>
      </c>
      <c r="AK255" s="20">
        <f t="shared" si="136"/>
        <v>0.06892382103990327</v>
      </c>
      <c r="AL255" s="22"/>
      <c r="AM255" s="8">
        <f t="shared" si="137"/>
        <v>3452</v>
      </c>
      <c r="AN255" s="9">
        <f t="shared" si="138"/>
        <v>586</v>
      </c>
      <c r="AO255" s="20">
        <f t="shared" si="139"/>
        <v>0.16975666280417148</v>
      </c>
      <c r="AP255" s="13">
        <f t="shared" si="140"/>
        <v>14095</v>
      </c>
      <c r="AQ255" s="13">
        <f t="shared" si="141"/>
        <v>1572</v>
      </c>
      <c r="AR255" s="20">
        <f t="shared" si="142"/>
        <v>0.11152891096133381</v>
      </c>
      <c r="AS255" s="13">
        <f t="shared" si="143"/>
        <v>3371</v>
      </c>
      <c r="AT255" s="13">
        <f t="shared" si="144"/>
        <v>543</v>
      </c>
      <c r="AU255" s="20">
        <f t="shared" si="145"/>
        <v>0.1610797982794423</v>
      </c>
      <c r="AV255" s="8">
        <f t="shared" si="146"/>
        <v>7183</v>
      </c>
      <c r="AW255" s="9">
        <f t="shared" si="147"/>
        <v>1009</v>
      </c>
      <c r="AX255" s="20">
        <f t="shared" si="148"/>
        <v>0.14047055547821244</v>
      </c>
      <c r="AY255" s="8">
        <f t="shared" si="149"/>
        <v>6912</v>
      </c>
      <c r="AZ255" s="9">
        <f t="shared" si="150"/>
        <v>563</v>
      </c>
      <c r="BA255" s="20">
        <f t="shared" si="151"/>
        <v>0.0814525462962963</v>
      </c>
      <c r="BB255" s="47">
        <f t="shared" si="152"/>
        <v>2312</v>
      </c>
      <c r="BC255" s="47">
        <f t="shared" si="153"/>
        <v>395</v>
      </c>
      <c r="BD255" s="20">
        <f t="shared" si="154"/>
        <v>0.1708477508650519</v>
      </c>
      <c r="BE255" s="47">
        <f t="shared" si="155"/>
        <v>12729</v>
      </c>
      <c r="BF255" s="47">
        <f t="shared" si="156"/>
        <v>1318</v>
      </c>
      <c r="BG255" s="20">
        <f t="shared" si="157"/>
        <v>0.10354309058056406</v>
      </c>
      <c r="BH255" s="19">
        <f t="shared" si="158"/>
        <v>4818</v>
      </c>
      <c r="BI255" s="19">
        <f t="shared" si="159"/>
        <v>840</v>
      </c>
      <c r="BJ255" s="20">
        <f t="shared" si="160"/>
        <v>0.17434620174346202</v>
      </c>
      <c r="BK255" s="19">
        <f t="shared" si="161"/>
        <v>5817</v>
      </c>
      <c r="BL255" s="19">
        <f t="shared" si="162"/>
        <v>755</v>
      </c>
      <c r="BM255" s="20">
        <f t="shared" si="163"/>
        <v>0.12979198899776517</v>
      </c>
      <c r="BN255" s="20">
        <f t="shared" si="123"/>
        <v>0.0814525462962963</v>
      </c>
      <c r="BO255" s="20">
        <f t="shared" si="124"/>
        <v>0.1229839858665299</v>
      </c>
      <c r="BP255" s="16"/>
    </row>
    <row r="256" spans="2:68" ht="12">
      <c r="B256" s="27" t="s">
        <v>361</v>
      </c>
      <c r="C256" s="31">
        <v>46025</v>
      </c>
      <c r="D256" s="6" t="s">
        <v>272</v>
      </c>
      <c r="E256" s="19">
        <f t="shared" si="125"/>
        <v>29093</v>
      </c>
      <c r="F256" s="19">
        <f t="shared" si="126"/>
        <v>5412</v>
      </c>
      <c r="G256" s="20">
        <f t="shared" si="127"/>
        <v>0.18602412951569106</v>
      </c>
      <c r="H256" s="20"/>
      <c r="I256" s="7">
        <v>2226</v>
      </c>
      <c r="J256" s="7">
        <v>864</v>
      </c>
      <c r="K256" s="20">
        <f t="shared" si="128"/>
        <v>0.3881401617250674</v>
      </c>
      <c r="L256" s="8">
        <v>1963</v>
      </c>
      <c r="M256" s="9">
        <v>703</v>
      </c>
      <c r="N256" s="20">
        <f t="shared" si="129"/>
        <v>0.35812531839021905</v>
      </c>
      <c r="O256" s="8">
        <v>2059</v>
      </c>
      <c r="P256" s="9">
        <v>543</v>
      </c>
      <c r="Q256" s="20">
        <f t="shared" si="130"/>
        <v>0.26372025254978143</v>
      </c>
      <c r="R256" s="13">
        <v>2490</v>
      </c>
      <c r="S256" s="9">
        <v>611</v>
      </c>
      <c r="T256" s="20">
        <f t="shared" si="131"/>
        <v>0.24538152610441766</v>
      </c>
      <c r="U256" s="22"/>
      <c r="V256" s="8">
        <v>3515</v>
      </c>
      <c r="W256" s="9">
        <v>947</v>
      </c>
      <c r="X256" s="20">
        <f t="shared" si="132"/>
        <v>0.2694167852062589</v>
      </c>
      <c r="Y256" s="8">
        <v>6259</v>
      </c>
      <c r="Z256" s="9">
        <v>1094</v>
      </c>
      <c r="AA256" s="20">
        <f t="shared" si="133"/>
        <v>0.17478830484102892</v>
      </c>
      <c r="AB256" s="8">
        <v>5646</v>
      </c>
      <c r="AC256" s="9">
        <v>480</v>
      </c>
      <c r="AD256" s="20">
        <f t="shared" si="134"/>
        <v>0.08501594048884166</v>
      </c>
      <c r="AE256" s="22"/>
      <c r="AF256" s="8">
        <v>3675</v>
      </c>
      <c r="AG256" s="9">
        <v>150</v>
      </c>
      <c r="AH256" s="20">
        <f t="shared" si="135"/>
        <v>0.04081632653061224</v>
      </c>
      <c r="AI256" s="8">
        <v>1260</v>
      </c>
      <c r="AJ256" s="9">
        <v>20</v>
      </c>
      <c r="AK256" s="20">
        <f t="shared" si="136"/>
        <v>0.015873015873015872</v>
      </c>
      <c r="AL256" s="22"/>
      <c r="AM256" s="8">
        <f t="shared" si="137"/>
        <v>6248</v>
      </c>
      <c r="AN256" s="9">
        <f t="shared" si="138"/>
        <v>2110</v>
      </c>
      <c r="AO256" s="20">
        <f t="shared" si="139"/>
        <v>0.33770806658130603</v>
      </c>
      <c r="AP256" s="13">
        <f t="shared" si="140"/>
        <v>22845</v>
      </c>
      <c r="AQ256" s="13">
        <f t="shared" si="141"/>
        <v>3302</v>
      </c>
      <c r="AR256" s="20">
        <f t="shared" si="142"/>
        <v>0.14453928649595096</v>
      </c>
      <c r="AS256" s="13">
        <f t="shared" si="143"/>
        <v>6005</v>
      </c>
      <c r="AT256" s="13">
        <f t="shared" si="144"/>
        <v>1558</v>
      </c>
      <c r="AU256" s="20">
        <f t="shared" si="145"/>
        <v>0.2594504579517069</v>
      </c>
      <c r="AV256" s="8">
        <f t="shared" si="146"/>
        <v>12264</v>
      </c>
      <c r="AW256" s="9">
        <f t="shared" si="147"/>
        <v>2652</v>
      </c>
      <c r="AX256" s="20">
        <f t="shared" si="148"/>
        <v>0.2162426614481409</v>
      </c>
      <c r="AY256" s="8">
        <f t="shared" si="149"/>
        <v>10581</v>
      </c>
      <c r="AZ256" s="9">
        <f t="shared" si="150"/>
        <v>650</v>
      </c>
      <c r="BA256" s="20">
        <f t="shared" si="151"/>
        <v>0.06143086664776486</v>
      </c>
      <c r="BB256" s="47">
        <f t="shared" si="152"/>
        <v>4022</v>
      </c>
      <c r="BC256" s="47">
        <f t="shared" si="153"/>
        <v>1246</v>
      </c>
      <c r="BD256" s="20">
        <f t="shared" si="154"/>
        <v>0.3097961213326703</v>
      </c>
      <c r="BE256" s="47">
        <f t="shared" si="155"/>
        <v>20355</v>
      </c>
      <c r="BF256" s="47">
        <f t="shared" si="156"/>
        <v>2691</v>
      </c>
      <c r="BG256" s="20">
        <f t="shared" si="157"/>
        <v>0.13220338983050847</v>
      </c>
      <c r="BH256" s="19">
        <f t="shared" si="158"/>
        <v>8738</v>
      </c>
      <c r="BI256" s="19">
        <f t="shared" si="159"/>
        <v>2721</v>
      </c>
      <c r="BJ256" s="20">
        <f t="shared" si="160"/>
        <v>0.31139848935683223</v>
      </c>
      <c r="BK256" s="19">
        <f t="shared" si="161"/>
        <v>9774</v>
      </c>
      <c r="BL256" s="19">
        <f t="shared" si="162"/>
        <v>2041</v>
      </c>
      <c r="BM256" s="20">
        <f t="shared" si="163"/>
        <v>0.2088193165541232</v>
      </c>
      <c r="BN256" s="20">
        <f t="shared" si="123"/>
        <v>0.06143086664776486</v>
      </c>
      <c r="BO256" s="20">
        <f t="shared" si="124"/>
        <v>0.18602412951569106</v>
      </c>
      <c r="BP256" s="16"/>
    </row>
    <row r="257" spans="2:68" ht="12">
      <c r="B257" s="27" t="s">
        <v>359</v>
      </c>
      <c r="C257" s="31">
        <v>23086</v>
      </c>
      <c r="D257" s="6" t="s">
        <v>273</v>
      </c>
      <c r="E257" s="19">
        <f t="shared" si="125"/>
        <v>15318</v>
      </c>
      <c r="F257" s="19">
        <f t="shared" si="126"/>
        <v>1642</v>
      </c>
      <c r="G257" s="20">
        <f t="shared" si="127"/>
        <v>0.10719415067241155</v>
      </c>
      <c r="H257" s="20"/>
      <c r="I257" s="7">
        <v>946</v>
      </c>
      <c r="J257" s="7">
        <v>201</v>
      </c>
      <c r="K257" s="20">
        <f t="shared" si="128"/>
        <v>0.2124735729386892</v>
      </c>
      <c r="L257" s="8">
        <v>1034</v>
      </c>
      <c r="M257" s="9">
        <v>247</v>
      </c>
      <c r="N257" s="20">
        <f t="shared" si="129"/>
        <v>0.23887814313346228</v>
      </c>
      <c r="O257" s="8">
        <v>1038</v>
      </c>
      <c r="P257" s="9">
        <v>198</v>
      </c>
      <c r="Q257" s="20">
        <f t="shared" si="130"/>
        <v>0.1907514450867052</v>
      </c>
      <c r="R257" s="13">
        <v>1343</v>
      </c>
      <c r="S257" s="9">
        <v>171</v>
      </c>
      <c r="T257" s="20">
        <f t="shared" si="131"/>
        <v>0.12732688011913626</v>
      </c>
      <c r="U257" s="22"/>
      <c r="V257" s="8">
        <v>1618</v>
      </c>
      <c r="W257" s="9">
        <v>244</v>
      </c>
      <c r="X257" s="20">
        <f t="shared" si="132"/>
        <v>0.1508034610630408</v>
      </c>
      <c r="Y257" s="8">
        <v>3218</v>
      </c>
      <c r="Z257" s="9">
        <v>380</v>
      </c>
      <c r="AA257" s="20">
        <f t="shared" si="133"/>
        <v>0.11808576755748912</v>
      </c>
      <c r="AB257" s="8">
        <v>3318</v>
      </c>
      <c r="AC257" s="9">
        <v>153</v>
      </c>
      <c r="AD257" s="20">
        <f t="shared" si="134"/>
        <v>0.0461121157323689</v>
      </c>
      <c r="AE257" s="22"/>
      <c r="AF257" s="8">
        <v>1981</v>
      </c>
      <c r="AG257" s="9">
        <v>41</v>
      </c>
      <c r="AH257" s="20">
        <f t="shared" si="135"/>
        <v>0.020696617869762745</v>
      </c>
      <c r="AI257" s="8">
        <v>822</v>
      </c>
      <c r="AJ257" s="9">
        <v>7</v>
      </c>
      <c r="AK257" s="20">
        <f t="shared" si="136"/>
        <v>0.00851581508515815</v>
      </c>
      <c r="AL257" s="22"/>
      <c r="AM257" s="8">
        <f t="shared" si="137"/>
        <v>3018</v>
      </c>
      <c r="AN257" s="9">
        <f t="shared" si="138"/>
        <v>646</v>
      </c>
      <c r="AO257" s="20">
        <f t="shared" si="139"/>
        <v>0.2140490390987409</v>
      </c>
      <c r="AP257" s="13">
        <f t="shared" si="140"/>
        <v>12300</v>
      </c>
      <c r="AQ257" s="13">
        <f t="shared" si="141"/>
        <v>996</v>
      </c>
      <c r="AR257" s="20">
        <f t="shared" si="142"/>
        <v>0.08097560975609756</v>
      </c>
      <c r="AS257" s="13">
        <f t="shared" si="143"/>
        <v>2961</v>
      </c>
      <c r="AT257" s="13">
        <f t="shared" si="144"/>
        <v>415</v>
      </c>
      <c r="AU257" s="20">
        <f t="shared" si="145"/>
        <v>0.14015535292131037</v>
      </c>
      <c r="AV257" s="8">
        <f t="shared" si="146"/>
        <v>6179</v>
      </c>
      <c r="AW257" s="9">
        <f t="shared" si="147"/>
        <v>795</v>
      </c>
      <c r="AX257" s="20">
        <f t="shared" si="148"/>
        <v>0.128661595727464</v>
      </c>
      <c r="AY257" s="8">
        <f t="shared" si="149"/>
        <v>6121</v>
      </c>
      <c r="AZ257" s="9">
        <f t="shared" si="150"/>
        <v>201</v>
      </c>
      <c r="BA257" s="20">
        <f t="shared" si="151"/>
        <v>0.03283777160594674</v>
      </c>
      <c r="BB257" s="47">
        <f t="shared" si="152"/>
        <v>2072</v>
      </c>
      <c r="BC257" s="47">
        <f t="shared" si="153"/>
        <v>445</v>
      </c>
      <c r="BD257" s="20">
        <f t="shared" si="154"/>
        <v>0.21476833976833976</v>
      </c>
      <c r="BE257" s="47">
        <f t="shared" si="155"/>
        <v>10957</v>
      </c>
      <c r="BF257" s="47">
        <f t="shared" si="156"/>
        <v>825</v>
      </c>
      <c r="BG257" s="20">
        <f t="shared" si="157"/>
        <v>0.07529433239025281</v>
      </c>
      <c r="BH257" s="19">
        <f t="shared" si="158"/>
        <v>4361</v>
      </c>
      <c r="BI257" s="19">
        <f t="shared" si="159"/>
        <v>817</v>
      </c>
      <c r="BJ257" s="20">
        <f t="shared" si="160"/>
        <v>0.18734235267140564</v>
      </c>
      <c r="BK257" s="19">
        <f t="shared" si="161"/>
        <v>4836</v>
      </c>
      <c r="BL257" s="19">
        <f t="shared" si="162"/>
        <v>624</v>
      </c>
      <c r="BM257" s="20">
        <f t="shared" si="163"/>
        <v>0.12903225806451613</v>
      </c>
      <c r="BN257" s="20">
        <f t="shared" si="123"/>
        <v>0.03283777160594674</v>
      </c>
      <c r="BO257" s="20">
        <f t="shared" si="124"/>
        <v>0.10719415067241155</v>
      </c>
      <c r="BP257" s="16"/>
    </row>
    <row r="258" spans="2:68" ht="12">
      <c r="B258" s="27" t="s">
        <v>359</v>
      </c>
      <c r="C258" s="31">
        <v>24104</v>
      </c>
      <c r="D258" s="6" t="s">
        <v>274</v>
      </c>
      <c r="E258" s="19">
        <f t="shared" si="125"/>
        <v>21442</v>
      </c>
      <c r="F258" s="19">
        <f t="shared" si="126"/>
        <v>7611</v>
      </c>
      <c r="G258" s="20">
        <f t="shared" si="127"/>
        <v>0.3549575599291111</v>
      </c>
      <c r="H258" s="20"/>
      <c r="I258" s="7">
        <v>1396</v>
      </c>
      <c r="J258" s="7">
        <v>725</v>
      </c>
      <c r="K258" s="20">
        <f t="shared" si="128"/>
        <v>0.5193409742120344</v>
      </c>
      <c r="L258" s="8">
        <v>1741</v>
      </c>
      <c r="M258" s="9">
        <v>900</v>
      </c>
      <c r="N258" s="20">
        <f t="shared" si="129"/>
        <v>0.5169442848937392</v>
      </c>
      <c r="O258" s="8">
        <v>1800</v>
      </c>
      <c r="P258" s="9">
        <v>861</v>
      </c>
      <c r="Q258" s="20">
        <f t="shared" si="130"/>
        <v>0.47833333333333333</v>
      </c>
      <c r="R258" s="13">
        <v>1743</v>
      </c>
      <c r="S258" s="9">
        <v>701</v>
      </c>
      <c r="T258" s="20">
        <f t="shared" si="131"/>
        <v>0.40218014916810096</v>
      </c>
      <c r="U258" s="22"/>
      <c r="V258" s="8">
        <v>1890</v>
      </c>
      <c r="W258" s="9">
        <v>647</v>
      </c>
      <c r="X258" s="20">
        <f t="shared" si="132"/>
        <v>0.3423280423280423</v>
      </c>
      <c r="Y258" s="8">
        <v>4816</v>
      </c>
      <c r="Z258" s="9">
        <v>1998</v>
      </c>
      <c r="AA258" s="20">
        <f t="shared" si="133"/>
        <v>0.4148671096345515</v>
      </c>
      <c r="AB258" s="8">
        <v>4258</v>
      </c>
      <c r="AC258" s="9">
        <v>1131</v>
      </c>
      <c r="AD258" s="20">
        <f t="shared" si="134"/>
        <v>0.2656176608736496</v>
      </c>
      <c r="AE258" s="22"/>
      <c r="AF258" s="8">
        <v>2670</v>
      </c>
      <c r="AG258" s="9">
        <v>532</v>
      </c>
      <c r="AH258" s="20">
        <f t="shared" si="135"/>
        <v>0.199250936329588</v>
      </c>
      <c r="AI258" s="8">
        <v>1128</v>
      </c>
      <c r="AJ258" s="9">
        <v>116</v>
      </c>
      <c r="AK258" s="20">
        <f t="shared" si="136"/>
        <v>0.10283687943262411</v>
      </c>
      <c r="AL258" s="22"/>
      <c r="AM258" s="8">
        <f t="shared" si="137"/>
        <v>4937</v>
      </c>
      <c r="AN258" s="9">
        <f t="shared" si="138"/>
        <v>2486</v>
      </c>
      <c r="AO258" s="20">
        <f t="shared" si="139"/>
        <v>0.5035446627506583</v>
      </c>
      <c r="AP258" s="13">
        <f t="shared" si="140"/>
        <v>16505</v>
      </c>
      <c r="AQ258" s="13">
        <f t="shared" si="141"/>
        <v>5125</v>
      </c>
      <c r="AR258" s="20">
        <f t="shared" si="142"/>
        <v>0.3105119660708876</v>
      </c>
      <c r="AS258" s="13">
        <f t="shared" si="143"/>
        <v>3633</v>
      </c>
      <c r="AT258" s="13">
        <f t="shared" si="144"/>
        <v>1348</v>
      </c>
      <c r="AU258" s="20">
        <f t="shared" si="145"/>
        <v>0.3710432149738508</v>
      </c>
      <c r="AV258" s="8">
        <f t="shared" si="146"/>
        <v>8449</v>
      </c>
      <c r="AW258" s="9">
        <f t="shared" si="147"/>
        <v>3346</v>
      </c>
      <c r="AX258" s="20">
        <f t="shared" si="148"/>
        <v>0.396023198011599</v>
      </c>
      <c r="AY258" s="8">
        <f t="shared" si="149"/>
        <v>8056</v>
      </c>
      <c r="AZ258" s="9">
        <f t="shared" si="150"/>
        <v>1779</v>
      </c>
      <c r="BA258" s="20">
        <f t="shared" si="151"/>
        <v>0.2208291956305859</v>
      </c>
      <c r="BB258" s="47">
        <f t="shared" si="152"/>
        <v>3541</v>
      </c>
      <c r="BC258" s="47">
        <f t="shared" si="153"/>
        <v>1761</v>
      </c>
      <c r="BD258" s="20">
        <f t="shared" si="154"/>
        <v>0.4973171420502683</v>
      </c>
      <c r="BE258" s="47">
        <f t="shared" si="155"/>
        <v>14762</v>
      </c>
      <c r="BF258" s="47">
        <f t="shared" si="156"/>
        <v>4424</v>
      </c>
      <c r="BG258" s="20">
        <f t="shared" si="157"/>
        <v>0.29968838910716705</v>
      </c>
      <c r="BH258" s="19">
        <f t="shared" si="158"/>
        <v>6680</v>
      </c>
      <c r="BI258" s="19">
        <f t="shared" si="159"/>
        <v>3187</v>
      </c>
      <c r="BJ258" s="20">
        <f t="shared" si="160"/>
        <v>0.4770958083832335</v>
      </c>
      <c r="BK258" s="19">
        <f t="shared" si="161"/>
        <v>6706</v>
      </c>
      <c r="BL258" s="19">
        <f t="shared" si="162"/>
        <v>2645</v>
      </c>
      <c r="BM258" s="20">
        <f t="shared" si="163"/>
        <v>0.3944229048613182</v>
      </c>
      <c r="BN258" s="20">
        <f aca="true" t="shared" si="164" ref="BN258:BN310">BA258</f>
        <v>0.2208291956305859</v>
      </c>
      <c r="BO258" s="20">
        <f aca="true" t="shared" si="165" ref="BO258:BO310">G258</f>
        <v>0.3549575599291111</v>
      </c>
      <c r="BP258" s="16"/>
    </row>
    <row r="259" spans="2:68" ht="12">
      <c r="B259" s="27" t="s">
        <v>362</v>
      </c>
      <c r="C259" s="31">
        <v>71057</v>
      </c>
      <c r="D259" s="6" t="s">
        <v>275</v>
      </c>
      <c r="E259" s="19">
        <f aca="true" t="shared" si="166" ref="E259:E310">I259+L259+O259+R259+V259+Y259+AB259+AF259+AI259</f>
        <v>18239</v>
      </c>
      <c r="F259" s="19">
        <f aca="true" t="shared" si="167" ref="F259:F310">J259+M259+P259+S259+W259+Z259+AC259+AG259+AJ259</f>
        <v>2091</v>
      </c>
      <c r="G259" s="20">
        <f aca="true" t="shared" si="168" ref="G259:G310">F259/E259</f>
        <v>0.11464444322605406</v>
      </c>
      <c r="H259" s="20"/>
      <c r="I259" s="7">
        <v>1213</v>
      </c>
      <c r="J259" s="7">
        <v>278</v>
      </c>
      <c r="K259" s="20">
        <f aca="true" t="shared" si="169" ref="K259:K310">J259/I259</f>
        <v>0.2291838417147568</v>
      </c>
      <c r="L259" s="8">
        <v>1162</v>
      </c>
      <c r="M259" s="9">
        <v>245</v>
      </c>
      <c r="N259" s="20">
        <f aca="true" t="shared" si="170" ref="N259:N310">M259/L259</f>
        <v>0.21084337349397592</v>
      </c>
      <c r="O259" s="8">
        <v>1160</v>
      </c>
      <c r="P259" s="9">
        <v>185</v>
      </c>
      <c r="Q259" s="20">
        <f aca="true" t="shared" si="171" ref="Q259:Q310">P259/O259</f>
        <v>0.15948275862068967</v>
      </c>
      <c r="R259" s="13">
        <v>1367</v>
      </c>
      <c r="S259" s="9">
        <v>191</v>
      </c>
      <c r="T259" s="20">
        <f aca="true" t="shared" si="172" ref="T259:T310">S259/R259</f>
        <v>0.1397220190197513</v>
      </c>
      <c r="U259" s="22"/>
      <c r="V259" s="8">
        <v>2231</v>
      </c>
      <c r="W259" s="9">
        <v>412</v>
      </c>
      <c r="X259" s="20">
        <f aca="true" t="shared" si="173" ref="X259:X310">W259/V259</f>
        <v>0.184670551322277</v>
      </c>
      <c r="Y259" s="8">
        <v>4166</v>
      </c>
      <c r="Z259" s="9">
        <v>440</v>
      </c>
      <c r="AA259" s="20">
        <f aca="true" t="shared" si="174" ref="AA259:AA310">Z259/Y259</f>
        <v>0.10561689870379261</v>
      </c>
      <c r="AB259" s="8">
        <v>3768</v>
      </c>
      <c r="AC259" s="9">
        <v>245</v>
      </c>
      <c r="AD259" s="20">
        <f aca="true" t="shared" si="175" ref="AD259:AD310">AC259/AB259</f>
        <v>0.06502123142250531</v>
      </c>
      <c r="AE259" s="22"/>
      <c r="AF259" s="8">
        <v>2407</v>
      </c>
      <c r="AG259" s="9">
        <v>78</v>
      </c>
      <c r="AH259" s="20">
        <f aca="true" t="shared" si="176" ref="AH259:AH310">AG259/AF259</f>
        <v>0.03240548400498546</v>
      </c>
      <c r="AI259" s="8">
        <v>765</v>
      </c>
      <c r="AJ259" s="9">
        <v>17</v>
      </c>
      <c r="AK259" s="20">
        <f aca="true" t="shared" si="177" ref="AK259:AK310">AJ259/AI259</f>
        <v>0.022222222222222223</v>
      </c>
      <c r="AL259" s="22"/>
      <c r="AM259" s="8">
        <f aca="true" t="shared" si="178" ref="AM259:AM310">I259+L259+O259</f>
        <v>3535</v>
      </c>
      <c r="AN259" s="9">
        <f aca="true" t="shared" si="179" ref="AN259:AN310">J259+M259+P259</f>
        <v>708</v>
      </c>
      <c r="AO259" s="20">
        <f aca="true" t="shared" si="180" ref="AO259:AO310">AN259/AM259</f>
        <v>0.20028288543140027</v>
      </c>
      <c r="AP259" s="13">
        <f aca="true" t="shared" si="181" ref="AP259:AP310">E259-AM259</f>
        <v>14704</v>
      </c>
      <c r="AQ259" s="13">
        <f aca="true" t="shared" si="182" ref="AQ259:AQ310">F259-AN259</f>
        <v>1383</v>
      </c>
      <c r="AR259" s="20">
        <f aca="true" t="shared" si="183" ref="AR259:AR310">AQ259/AP259</f>
        <v>0.09405603917301415</v>
      </c>
      <c r="AS259" s="13">
        <f aca="true" t="shared" si="184" ref="AS259:AS310">R259+V259</f>
        <v>3598</v>
      </c>
      <c r="AT259" s="13">
        <f aca="true" t="shared" si="185" ref="AT259:AT310">S259+W259</f>
        <v>603</v>
      </c>
      <c r="AU259" s="20">
        <f aca="true" t="shared" si="186" ref="AU259:AU310">AT259/AS259</f>
        <v>0.16759310728182322</v>
      </c>
      <c r="AV259" s="8">
        <f aca="true" t="shared" si="187" ref="AV259:AV310">R259+V259+Y259</f>
        <v>7764</v>
      </c>
      <c r="AW259" s="9">
        <f aca="true" t="shared" si="188" ref="AW259:AW310">S259+W259+Z259</f>
        <v>1043</v>
      </c>
      <c r="AX259" s="20">
        <f aca="true" t="shared" si="189" ref="AX259:AX310">AW259/AV259</f>
        <v>0.13433797011849563</v>
      </c>
      <c r="AY259" s="8">
        <f aca="true" t="shared" si="190" ref="AY259:AY310">AB259+AF259+AI259</f>
        <v>6940</v>
      </c>
      <c r="AZ259" s="9">
        <f aca="true" t="shared" si="191" ref="AZ259:AZ310">AC259+AG259+AJ259</f>
        <v>340</v>
      </c>
      <c r="BA259" s="20">
        <f aca="true" t="shared" si="192" ref="BA259:BA310">AZ259/AY259</f>
        <v>0.04899135446685879</v>
      </c>
      <c r="BB259" s="47">
        <f aca="true" t="shared" si="193" ref="BB259:BB310">L259+O259</f>
        <v>2322</v>
      </c>
      <c r="BC259" s="47">
        <f aca="true" t="shared" si="194" ref="BC259:BC310">M259+P259</f>
        <v>430</v>
      </c>
      <c r="BD259" s="20">
        <f aca="true" t="shared" si="195" ref="BD259:BD310">BC259/BB259</f>
        <v>0.18518518518518517</v>
      </c>
      <c r="BE259" s="47">
        <f aca="true" t="shared" si="196" ref="BE259:BE310">V259+Y259+AB259+AF259+AI259</f>
        <v>13337</v>
      </c>
      <c r="BF259" s="47">
        <f aca="true" t="shared" si="197" ref="BF259:BF310">W259+Z259+AC259+AG259+AJ259</f>
        <v>1192</v>
      </c>
      <c r="BG259" s="20">
        <f aca="true" t="shared" si="198" ref="BG259:BG310">BF259/BE259</f>
        <v>0.08937542175901628</v>
      </c>
      <c r="BH259" s="19">
        <f aca="true" t="shared" si="199" ref="BH259:BH310">I259+O259+L259+R259</f>
        <v>4902</v>
      </c>
      <c r="BI259" s="19">
        <f aca="true" t="shared" si="200" ref="BI259:BI310">J259+P259+M259+S259</f>
        <v>899</v>
      </c>
      <c r="BJ259" s="20">
        <f aca="true" t="shared" si="201" ref="BJ259:BJ310">BI259/BH259</f>
        <v>0.18339453284373725</v>
      </c>
      <c r="BK259" s="19">
        <f aca="true" t="shared" si="202" ref="BK259:BK310">E259-BH259-AY259</f>
        <v>6397</v>
      </c>
      <c r="BL259" s="19">
        <f aca="true" t="shared" si="203" ref="BL259:BL310">F259-BI259-AZ259</f>
        <v>852</v>
      </c>
      <c r="BM259" s="20">
        <f aca="true" t="shared" si="204" ref="BM259:BM310">BL259/BK259</f>
        <v>0.13318743160856653</v>
      </c>
      <c r="BN259" s="20">
        <f t="shared" si="164"/>
        <v>0.04899135446685879</v>
      </c>
      <c r="BO259" s="20">
        <f t="shared" si="165"/>
        <v>0.11464444322605406</v>
      </c>
      <c r="BP259" s="16"/>
    </row>
    <row r="260" spans="2:68" ht="12">
      <c r="B260" s="27" t="s">
        <v>360</v>
      </c>
      <c r="C260" s="31">
        <v>37015</v>
      </c>
      <c r="D260" s="6" t="s">
        <v>276</v>
      </c>
      <c r="E260" s="19">
        <f t="shared" si="166"/>
        <v>20101</v>
      </c>
      <c r="F260" s="19">
        <f t="shared" si="167"/>
        <v>1707</v>
      </c>
      <c r="G260" s="20">
        <f t="shared" si="168"/>
        <v>0.08492114820158202</v>
      </c>
      <c r="H260" s="20"/>
      <c r="I260" s="7">
        <v>1281</v>
      </c>
      <c r="J260" s="7">
        <v>241</v>
      </c>
      <c r="K260" s="20">
        <f t="shared" si="169"/>
        <v>0.1881342701014832</v>
      </c>
      <c r="L260" s="8">
        <v>1167</v>
      </c>
      <c r="M260" s="9">
        <v>171</v>
      </c>
      <c r="N260" s="20">
        <f t="shared" si="170"/>
        <v>0.14652956298200515</v>
      </c>
      <c r="O260" s="8">
        <v>1297</v>
      </c>
      <c r="P260" s="9">
        <v>163</v>
      </c>
      <c r="Q260" s="20">
        <f t="shared" si="171"/>
        <v>0.12567463377023902</v>
      </c>
      <c r="R260" s="13">
        <v>1739</v>
      </c>
      <c r="S260" s="9">
        <v>197</v>
      </c>
      <c r="T260" s="20">
        <f t="shared" si="172"/>
        <v>0.11328349626221966</v>
      </c>
      <c r="U260" s="22"/>
      <c r="V260" s="8">
        <v>2489</v>
      </c>
      <c r="W260" s="9">
        <v>350</v>
      </c>
      <c r="X260" s="20">
        <f t="shared" si="173"/>
        <v>0.14061872237846526</v>
      </c>
      <c r="Y260" s="8">
        <v>3949</v>
      </c>
      <c r="Z260" s="9">
        <v>392</v>
      </c>
      <c r="AA260" s="20">
        <f t="shared" si="174"/>
        <v>0.0992656368700937</v>
      </c>
      <c r="AB260" s="8">
        <v>3996</v>
      </c>
      <c r="AC260" s="9">
        <v>147</v>
      </c>
      <c r="AD260" s="20">
        <f t="shared" si="175"/>
        <v>0.03678678678678678</v>
      </c>
      <c r="AE260" s="22"/>
      <c r="AF260" s="8">
        <v>2895</v>
      </c>
      <c r="AG260" s="9">
        <v>37</v>
      </c>
      <c r="AH260" s="20">
        <f t="shared" si="176"/>
        <v>0.012780656303972366</v>
      </c>
      <c r="AI260" s="8">
        <v>1288</v>
      </c>
      <c r="AJ260" s="9">
        <v>9</v>
      </c>
      <c r="AK260" s="20">
        <f t="shared" si="177"/>
        <v>0.006987577639751553</v>
      </c>
      <c r="AL260" s="22"/>
      <c r="AM260" s="8">
        <f t="shared" si="178"/>
        <v>3745</v>
      </c>
      <c r="AN260" s="9">
        <f t="shared" si="179"/>
        <v>575</v>
      </c>
      <c r="AO260" s="20">
        <f t="shared" si="180"/>
        <v>0.15353805073431243</v>
      </c>
      <c r="AP260" s="13">
        <f t="shared" si="181"/>
        <v>16356</v>
      </c>
      <c r="AQ260" s="13">
        <f t="shared" si="182"/>
        <v>1132</v>
      </c>
      <c r="AR260" s="20">
        <f t="shared" si="183"/>
        <v>0.06921007581315725</v>
      </c>
      <c r="AS260" s="13">
        <f t="shared" si="184"/>
        <v>4228</v>
      </c>
      <c r="AT260" s="13">
        <f t="shared" si="185"/>
        <v>547</v>
      </c>
      <c r="AU260" s="20">
        <f t="shared" si="186"/>
        <v>0.12937559129612108</v>
      </c>
      <c r="AV260" s="8">
        <f t="shared" si="187"/>
        <v>8177</v>
      </c>
      <c r="AW260" s="9">
        <f t="shared" si="188"/>
        <v>939</v>
      </c>
      <c r="AX260" s="20">
        <f t="shared" si="189"/>
        <v>0.11483429130487954</v>
      </c>
      <c r="AY260" s="8">
        <f t="shared" si="190"/>
        <v>8179</v>
      </c>
      <c r="AZ260" s="9">
        <f t="shared" si="191"/>
        <v>193</v>
      </c>
      <c r="BA260" s="20">
        <f t="shared" si="192"/>
        <v>0.023597016750213962</v>
      </c>
      <c r="BB260" s="47">
        <f t="shared" si="193"/>
        <v>2464</v>
      </c>
      <c r="BC260" s="47">
        <f t="shared" si="194"/>
        <v>334</v>
      </c>
      <c r="BD260" s="20">
        <f t="shared" si="195"/>
        <v>0.13555194805194806</v>
      </c>
      <c r="BE260" s="47">
        <f t="shared" si="196"/>
        <v>14617</v>
      </c>
      <c r="BF260" s="47">
        <f t="shared" si="197"/>
        <v>935</v>
      </c>
      <c r="BG260" s="20">
        <f t="shared" si="198"/>
        <v>0.06396661421632346</v>
      </c>
      <c r="BH260" s="19">
        <f t="shared" si="199"/>
        <v>5484</v>
      </c>
      <c r="BI260" s="19">
        <f t="shared" si="200"/>
        <v>772</v>
      </c>
      <c r="BJ260" s="20">
        <f t="shared" si="201"/>
        <v>0.14077315827862874</v>
      </c>
      <c r="BK260" s="19">
        <f t="shared" si="202"/>
        <v>6438</v>
      </c>
      <c r="BL260" s="19">
        <f t="shared" si="203"/>
        <v>742</v>
      </c>
      <c r="BM260" s="20">
        <f t="shared" si="204"/>
        <v>0.11525318421870145</v>
      </c>
      <c r="BN260" s="20">
        <f t="shared" si="164"/>
        <v>0.023597016750213962</v>
      </c>
      <c r="BO260" s="20">
        <f t="shared" si="165"/>
        <v>0.08492114820158202</v>
      </c>
      <c r="BP260" s="16"/>
    </row>
    <row r="261" spans="2:68" ht="12">
      <c r="B261" s="27" t="s">
        <v>359</v>
      </c>
      <c r="C261" s="31">
        <v>24135</v>
      </c>
      <c r="D261" s="6" t="s">
        <v>277</v>
      </c>
      <c r="E261" s="19">
        <f t="shared" si="166"/>
        <v>10593</v>
      </c>
      <c r="F261" s="19">
        <f t="shared" si="167"/>
        <v>569</v>
      </c>
      <c r="G261" s="20">
        <f t="shared" si="168"/>
        <v>0.053714717266119136</v>
      </c>
      <c r="H261" s="20"/>
      <c r="I261" s="7">
        <v>726</v>
      </c>
      <c r="J261" s="7">
        <v>82</v>
      </c>
      <c r="K261" s="20">
        <f t="shared" si="169"/>
        <v>0.11294765840220386</v>
      </c>
      <c r="L261" s="8">
        <v>662</v>
      </c>
      <c r="M261" s="9">
        <v>55</v>
      </c>
      <c r="N261" s="20">
        <f t="shared" si="170"/>
        <v>0.08308157099697885</v>
      </c>
      <c r="O261" s="8">
        <v>662</v>
      </c>
      <c r="P261" s="9">
        <v>51</v>
      </c>
      <c r="Q261" s="20">
        <f t="shared" si="171"/>
        <v>0.0770392749244713</v>
      </c>
      <c r="R261" s="13">
        <v>843</v>
      </c>
      <c r="S261" s="9">
        <v>62</v>
      </c>
      <c r="T261" s="20">
        <f t="shared" si="172"/>
        <v>0.07354685646500593</v>
      </c>
      <c r="U261" s="22"/>
      <c r="V261" s="8">
        <v>1247</v>
      </c>
      <c r="W261" s="9">
        <v>104</v>
      </c>
      <c r="X261" s="20">
        <f t="shared" si="173"/>
        <v>0.08340016038492382</v>
      </c>
      <c r="Y261" s="8">
        <v>2270</v>
      </c>
      <c r="Z261" s="9">
        <v>141</v>
      </c>
      <c r="AA261" s="20">
        <f t="shared" si="174"/>
        <v>0.06211453744493392</v>
      </c>
      <c r="AB261" s="8">
        <v>2320</v>
      </c>
      <c r="AC261" s="9">
        <v>57</v>
      </c>
      <c r="AD261" s="20">
        <f t="shared" si="175"/>
        <v>0.02456896551724138</v>
      </c>
      <c r="AE261" s="22"/>
      <c r="AF261" s="8">
        <v>1299</v>
      </c>
      <c r="AG261" s="9">
        <v>13</v>
      </c>
      <c r="AH261" s="20">
        <f t="shared" si="176"/>
        <v>0.010007698229407237</v>
      </c>
      <c r="AI261" s="8">
        <v>564</v>
      </c>
      <c r="AJ261" s="9">
        <v>4</v>
      </c>
      <c r="AK261" s="20">
        <f t="shared" si="177"/>
        <v>0.0070921985815602835</v>
      </c>
      <c r="AL261" s="22"/>
      <c r="AM261" s="8">
        <f t="shared" si="178"/>
        <v>2050</v>
      </c>
      <c r="AN261" s="9">
        <f t="shared" si="179"/>
        <v>188</v>
      </c>
      <c r="AO261" s="20">
        <f t="shared" si="180"/>
        <v>0.09170731707317073</v>
      </c>
      <c r="AP261" s="13">
        <f t="shared" si="181"/>
        <v>8543</v>
      </c>
      <c r="AQ261" s="13">
        <f t="shared" si="182"/>
        <v>381</v>
      </c>
      <c r="AR261" s="20">
        <f t="shared" si="183"/>
        <v>0.044597916422802295</v>
      </c>
      <c r="AS261" s="13">
        <f t="shared" si="184"/>
        <v>2090</v>
      </c>
      <c r="AT261" s="13">
        <f t="shared" si="185"/>
        <v>166</v>
      </c>
      <c r="AU261" s="20">
        <f t="shared" si="186"/>
        <v>0.07942583732057416</v>
      </c>
      <c r="AV261" s="8">
        <f t="shared" si="187"/>
        <v>4360</v>
      </c>
      <c r="AW261" s="9">
        <f t="shared" si="188"/>
        <v>307</v>
      </c>
      <c r="AX261" s="20">
        <f t="shared" si="189"/>
        <v>0.07041284403669724</v>
      </c>
      <c r="AY261" s="8">
        <f t="shared" si="190"/>
        <v>4183</v>
      </c>
      <c r="AZ261" s="9">
        <f t="shared" si="191"/>
        <v>74</v>
      </c>
      <c r="BA261" s="20">
        <f t="shared" si="192"/>
        <v>0.017690652641644752</v>
      </c>
      <c r="BB261" s="47">
        <f t="shared" si="193"/>
        <v>1324</v>
      </c>
      <c r="BC261" s="47">
        <f t="shared" si="194"/>
        <v>106</v>
      </c>
      <c r="BD261" s="20">
        <f t="shared" si="195"/>
        <v>0.08006042296072508</v>
      </c>
      <c r="BE261" s="47">
        <f t="shared" si="196"/>
        <v>7700</v>
      </c>
      <c r="BF261" s="47">
        <f t="shared" si="197"/>
        <v>319</v>
      </c>
      <c r="BG261" s="20">
        <f t="shared" si="198"/>
        <v>0.041428571428571426</v>
      </c>
      <c r="BH261" s="19">
        <f t="shared" si="199"/>
        <v>2893</v>
      </c>
      <c r="BI261" s="19">
        <f t="shared" si="200"/>
        <v>250</v>
      </c>
      <c r="BJ261" s="20">
        <f t="shared" si="201"/>
        <v>0.08641548565502938</v>
      </c>
      <c r="BK261" s="19">
        <f t="shared" si="202"/>
        <v>3517</v>
      </c>
      <c r="BL261" s="19">
        <f t="shared" si="203"/>
        <v>245</v>
      </c>
      <c r="BM261" s="20">
        <f t="shared" si="204"/>
        <v>0.06966164344611885</v>
      </c>
      <c r="BN261" s="20">
        <f t="shared" si="164"/>
        <v>0.017690652641644752</v>
      </c>
      <c r="BO261" s="20">
        <f t="shared" si="165"/>
        <v>0.053714717266119136</v>
      </c>
      <c r="BP261" s="16"/>
    </row>
    <row r="262" spans="2:68" ht="12">
      <c r="B262" s="27" t="s">
        <v>359</v>
      </c>
      <c r="C262" s="31">
        <v>24107</v>
      </c>
      <c r="D262" s="6" t="s">
        <v>278</v>
      </c>
      <c r="E262" s="19">
        <f t="shared" si="166"/>
        <v>33316</v>
      </c>
      <c r="F262" s="19">
        <f t="shared" si="167"/>
        <v>4519</v>
      </c>
      <c r="G262" s="20">
        <f t="shared" si="168"/>
        <v>0.13564053307720014</v>
      </c>
      <c r="H262" s="20"/>
      <c r="I262" s="7">
        <v>2182</v>
      </c>
      <c r="J262" s="7">
        <v>721</v>
      </c>
      <c r="K262" s="20">
        <f t="shared" si="169"/>
        <v>0.3304307974335472</v>
      </c>
      <c r="L262" s="8">
        <v>2029</v>
      </c>
      <c r="M262" s="9">
        <v>570</v>
      </c>
      <c r="N262" s="20">
        <f t="shared" si="170"/>
        <v>0.28092656481025136</v>
      </c>
      <c r="O262" s="8">
        <v>1857</v>
      </c>
      <c r="P262" s="9">
        <v>415</v>
      </c>
      <c r="Q262" s="20">
        <f t="shared" si="171"/>
        <v>0.22347872913301023</v>
      </c>
      <c r="R262" s="13">
        <v>2380</v>
      </c>
      <c r="S262" s="9">
        <v>452</v>
      </c>
      <c r="T262" s="20">
        <f t="shared" si="172"/>
        <v>0.1899159663865546</v>
      </c>
      <c r="U262" s="22"/>
      <c r="V262" s="8">
        <v>4036</v>
      </c>
      <c r="W262" s="9">
        <v>850</v>
      </c>
      <c r="X262" s="20">
        <f t="shared" si="173"/>
        <v>0.21060455896927652</v>
      </c>
      <c r="Y262" s="8">
        <v>6912</v>
      </c>
      <c r="Z262" s="9">
        <v>1043</v>
      </c>
      <c r="AA262" s="20">
        <f t="shared" si="174"/>
        <v>0.15089699074074073</v>
      </c>
      <c r="AB262" s="8">
        <v>6981</v>
      </c>
      <c r="AC262" s="9">
        <v>353</v>
      </c>
      <c r="AD262" s="20">
        <f t="shared" si="175"/>
        <v>0.05056582151554219</v>
      </c>
      <c r="AE262" s="22"/>
      <c r="AF262" s="8">
        <v>4800</v>
      </c>
      <c r="AG262" s="9">
        <v>98</v>
      </c>
      <c r="AH262" s="20">
        <f t="shared" si="176"/>
        <v>0.020416666666666666</v>
      </c>
      <c r="AI262" s="8">
        <v>2139</v>
      </c>
      <c r="AJ262" s="9">
        <v>17</v>
      </c>
      <c r="AK262" s="20">
        <f t="shared" si="177"/>
        <v>0.007947639083683964</v>
      </c>
      <c r="AL262" s="22"/>
      <c r="AM262" s="8">
        <f t="shared" si="178"/>
        <v>6068</v>
      </c>
      <c r="AN262" s="9">
        <f t="shared" si="179"/>
        <v>1706</v>
      </c>
      <c r="AO262" s="20">
        <f t="shared" si="180"/>
        <v>0.2811470006591958</v>
      </c>
      <c r="AP262" s="13">
        <f t="shared" si="181"/>
        <v>27248</v>
      </c>
      <c r="AQ262" s="13">
        <f t="shared" si="182"/>
        <v>2813</v>
      </c>
      <c r="AR262" s="20">
        <f t="shared" si="183"/>
        <v>0.10323693482090429</v>
      </c>
      <c r="AS262" s="13">
        <f t="shared" si="184"/>
        <v>6416</v>
      </c>
      <c r="AT262" s="13">
        <f t="shared" si="185"/>
        <v>1302</v>
      </c>
      <c r="AU262" s="20">
        <f t="shared" si="186"/>
        <v>0.20293017456359103</v>
      </c>
      <c r="AV262" s="8">
        <f t="shared" si="187"/>
        <v>13328</v>
      </c>
      <c r="AW262" s="9">
        <f t="shared" si="188"/>
        <v>2345</v>
      </c>
      <c r="AX262" s="20">
        <f t="shared" si="189"/>
        <v>0.17594537815126052</v>
      </c>
      <c r="AY262" s="8">
        <f t="shared" si="190"/>
        <v>13920</v>
      </c>
      <c r="AZ262" s="9">
        <f t="shared" si="191"/>
        <v>468</v>
      </c>
      <c r="BA262" s="20">
        <f t="shared" si="192"/>
        <v>0.03362068965517241</v>
      </c>
      <c r="BB262" s="47">
        <f t="shared" si="193"/>
        <v>3886</v>
      </c>
      <c r="BC262" s="47">
        <f t="shared" si="194"/>
        <v>985</v>
      </c>
      <c r="BD262" s="20">
        <f t="shared" si="195"/>
        <v>0.2534740092640247</v>
      </c>
      <c r="BE262" s="47">
        <f t="shared" si="196"/>
        <v>24868</v>
      </c>
      <c r="BF262" s="47">
        <f t="shared" si="197"/>
        <v>2361</v>
      </c>
      <c r="BG262" s="20">
        <f t="shared" si="198"/>
        <v>0.09494129001125945</v>
      </c>
      <c r="BH262" s="19">
        <f t="shared" si="199"/>
        <v>8448</v>
      </c>
      <c r="BI262" s="19">
        <f t="shared" si="200"/>
        <v>2158</v>
      </c>
      <c r="BJ262" s="20">
        <f t="shared" si="201"/>
        <v>0.25544507575757575</v>
      </c>
      <c r="BK262" s="19">
        <f t="shared" si="202"/>
        <v>10948</v>
      </c>
      <c r="BL262" s="19">
        <f t="shared" si="203"/>
        <v>1893</v>
      </c>
      <c r="BM262" s="20">
        <f t="shared" si="204"/>
        <v>0.17290829375228353</v>
      </c>
      <c r="BN262" s="20">
        <f t="shared" si="164"/>
        <v>0.03362068965517241</v>
      </c>
      <c r="BO262" s="20">
        <f t="shared" si="165"/>
        <v>0.13564053307720014</v>
      </c>
      <c r="BP262" s="16"/>
    </row>
    <row r="263" spans="2:68" ht="12">
      <c r="B263" s="27" t="s">
        <v>362</v>
      </c>
      <c r="C263" s="31">
        <v>73083</v>
      </c>
      <c r="D263" s="6" t="s">
        <v>279</v>
      </c>
      <c r="E263" s="19">
        <f t="shared" si="166"/>
        <v>30756</v>
      </c>
      <c r="F263" s="19">
        <f t="shared" si="167"/>
        <v>4365</v>
      </c>
      <c r="G263" s="20">
        <f t="shared" si="168"/>
        <v>0.14192352711666018</v>
      </c>
      <c r="H263" s="20"/>
      <c r="I263" s="7">
        <v>1727</v>
      </c>
      <c r="J263" s="7">
        <v>515</v>
      </c>
      <c r="K263" s="20">
        <f t="shared" si="169"/>
        <v>0.29820497973364213</v>
      </c>
      <c r="L263" s="8">
        <v>1739</v>
      </c>
      <c r="M263" s="9">
        <v>442</v>
      </c>
      <c r="N263" s="20">
        <f t="shared" si="170"/>
        <v>0.25416906267970096</v>
      </c>
      <c r="O263" s="8">
        <v>1837</v>
      </c>
      <c r="P263" s="9">
        <v>412</v>
      </c>
      <c r="Q263" s="20">
        <f t="shared" si="171"/>
        <v>0.22427871529667937</v>
      </c>
      <c r="R263" s="13">
        <v>2344</v>
      </c>
      <c r="S263" s="9">
        <v>442</v>
      </c>
      <c r="T263" s="20">
        <f t="shared" si="172"/>
        <v>0.1885665529010239</v>
      </c>
      <c r="U263" s="22"/>
      <c r="V263" s="8">
        <v>3608</v>
      </c>
      <c r="W263" s="9">
        <v>760</v>
      </c>
      <c r="X263" s="20">
        <f t="shared" si="173"/>
        <v>0.2106430155210643</v>
      </c>
      <c r="Y263" s="8">
        <v>6390</v>
      </c>
      <c r="Z263" s="9">
        <v>959</v>
      </c>
      <c r="AA263" s="20">
        <f t="shared" si="174"/>
        <v>0.15007824726134586</v>
      </c>
      <c r="AB263" s="8">
        <v>6913</v>
      </c>
      <c r="AC263" s="9">
        <v>602</v>
      </c>
      <c r="AD263" s="20">
        <f t="shared" si="175"/>
        <v>0.08708230869376538</v>
      </c>
      <c r="AE263" s="22"/>
      <c r="AF263" s="8">
        <v>4414</v>
      </c>
      <c r="AG263" s="9">
        <v>199</v>
      </c>
      <c r="AH263" s="20">
        <f t="shared" si="176"/>
        <v>0.04508382419574083</v>
      </c>
      <c r="AI263" s="8">
        <v>1784</v>
      </c>
      <c r="AJ263" s="9">
        <v>34</v>
      </c>
      <c r="AK263" s="20">
        <f t="shared" si="177"/>
        <v>0.01905829596412556</v>
      </c>
      <c r="AL263" s="22"/>
      <c r="AM263" s="8">
        <f t="shared" si="178"/>
        <v>5303</v>
      </c>
      <c r="AN263" s="9">
        <f t="shared" si="179"/>
        <v>1369</v>
      </c>
      <c r="AO263" s="20">
        <f t="shared" si="180"/>
        <v>0.2581557608900622</v>
      </c>
      <c r="AP263" s="13">
        <f t="shared" si="181"/>
        <v>25453</v>
      </c>
      <c r="AQ263" s="13">
        <f t="shared" si="182"/>
        <v>2996</v>
      </c>
      <c r="AR263" s="20">
        <f t="shared" si="183"/>
        <v>0.11770714650532353</v>
      </c>
      <c r="AS263" s="13">
        <f t="shared" si="184"/>
        <v>5952</v>
      </c>
      <c r="AT263" s="13">
        <f t="shared" si="185"/>
        <v>1202</v>
      </c>
      <c r="AU263" s="20">
        <f t="shared" si="186"/>
        <v>0.20194892473118278</v>
      </c>
      <c r="AV263" s="8">
        <f t="shared" si="187"/>
        <v>12342</v>
      </c>
      <c r="AW263" s="9">
        <f t="shared" si="188"/>
        <v>2161</v>
      </c>
      <c r="AX263" s="20">
        <f t="shared" si="189"/>
        <v>0.17509317776697456</v>
      </c>
      <c r="AY263" s="8">
        <f t="shared" si="190"/>
        <v>13111</v>
      </c>
      <c r="AZ263" s="9">
        <f t="shared" si="191"/>
        <v>835</v>
      </c>
      <c r="BA263" s="20">
        <f t="shared" si="192"/>
        <v>0.06368698039813897</v>
      </c>
      <c r="BB263" s="47">
        <f t="shared" si="193"/>
        <v>3576</v>
      </c>
      <c r="BC263" s="47">
        <f t="shared" si="194"/>
        <v>854</v>
      </c>
      <c r="BD263" s="20">
        <f t="shared" si="195"/>
        <v>0.23881431767337807</v>
      </c>
      <c r="BE263" s="47">
        <f t="shared" si="196"/>
        <v>23109</v>
      </c>
      <c r="BF263" s="47">
        <f t="shared" si="197"/>
        <v>2554</v>
      </c>
      <c r="BG263" s="20">
        <f t="shared" si="198"/>
        <v>0.11051971093513349</v>
      </c>
      <c r="BH263" s="19">
        <f t="shared" si="199"/>
        <v>7647</v>
      </c>
      <c r="BI263" s="19">
        <f t="shared" si="200"/>
        <v>1811</v>
      </c>
      <c r="BJ263" s="20">
        <f t="shared" si="201"/>
        <v>0.23682489865306655</v>
      </c>
      <c r="BK263" s="19">
        <f t="shared" si="202"/>
        <v>9998</v>
      </c>
      <c r="BL263" s="19">
        <f t="shared" si="203"/>
        <v>1719</v>
      </c>
      <c r="BM263" s="20">
        <f t="shared" si="204"/>
        <v>0.17193438687737547</v>
      </c>
      <c r="BN263" s="20">
        <f t="shared" si="164"/>
        <v>0.06368698039813897</v>
      </c>
      <c r="BO263" s="20">
        <f t="shared" si="165"/>
        <v>0.14192352711666018</v>
      </c>
      <c r="BP263" s="16"/>
    </row>
    <row r="264" spans="2:68" ht="12">
      <c r="B264" s="27" t="s">
        <v>360</v>
      </c>
      <c r="C264" s="31">
        <v>31033</v>
      </c>
      <c r="D264" s="6" t="s">
        <v>280</v>
      </c>
      <c r="E264" s="19">
        <f t="shared" si="166"/>
        <v>20251</v>
      </c>
      <c r="F264" s="19">
        <f t="shared" si="167"/>
        <v>1104</v>
      </c>
      <c r="G264" s="20">
        <f t="shared" si="168"/>
        <v>0.05451582637894425</v>
      </c>
      <c r="H264" s="20"/>
      <c r="I264" s="7">
        <v>1310</v>
      </c>
      <c r="J264" s="7">
        <v>128</v>
      </c>
      <c r="K264" s="20">
        <f t="shared" si="169"/>
        <v>0.09770992366412214</v>
      </c>
      <c r="L264" s="8">
        <v>1125</v>
      </c>
      <c r="M264" s="9">
        <v>115</v>
      </c>
      <c r="N264" s="20">
        <f t="shared" si="170"/>
        <v>0.10222222222222223</v>
      </c>
      <c r="O264" s="8">
        <v>1196</v>
      </c>
      <c r="P264" s="9">
        <v>93</v>
      </c>
      <c r="Q264" s="20">
        <f t="shared" si="171"/>
        <v>0.07775919732441472</v>
      </c>
      <c r="R264" s="13">
        <v>1735</v>
      </c>
      <c r="S264" s="9">
        <v>132</v>
      </c>
      <c r="T264" s="20">
        <f t="shared" si="172"/>
        <v>0.0760806916426513</v>
      </c>
      <c r="U264" s="22"/>
      <c r="V264" s="8">
        <v>2542</v>
      </c>
      <c r="W264" s="9">
        <v>220</v>
      </c>
      <c r="X264" s="20">
        <f t="shared" si="173"/>
        <v>0.08654602675059009</v>
      </c>
      <c r="Y264" s="8">
        <v>4076</v>
      </c>
      <c r="Z264" s="9">
        <v>246</v>
      </c>
      <c r="AA264" s="20">
        <f t="shared" si="174"/>
        <v>0.06035328753680078</v>
      </c>
      <c r="AB264" s="8">
        <v>4217</v>
      </c>
      <c r="AC264" s="9">
        <v>110</v>
      </c>
      <c r="AD264" s="20">
        <f t="shared" si="175"/>
        <v>0.02608489447474508</v>
      </c>
      <c r="AE264" s="22"/>
      <c r="AF264" s="8">
        <v>2822</v>
      </c>
      <c r="AG264" s="9">
        <v>49</v>
      </c>
      <c r="AH264" s="20">
        <f t="shared" si="176"/>
        <v>0.017363571934798015</v>
      </c>
      <c r="AI264" s="8">
        <v>1228</v>
      </c>
      <c r="AJ264" s="9">
        <v>11</v>
      </c>
      <c r="AK264" s="20">
        <f t="shared" si="177"/>
        <v>0.008957654723127036</v>
      </c>
      <c r="AL264" s="22"/>
      <c r="AM264" s="8">
        <f t="shared" si="178"/>
        <v>3631</v>
      </c>
      <c r="AN264" s="9">
        <f t="shared" si="179"/>
        <v>336</v>
      </c>
      <c r="AO264" s="20">
        <f t="shared" si="180"/>
        <v>0.09253649132470394</v>
      </c>
      <c r="AP264" s="13">
        <f t="shared" si="181"/>
        <v>16620</v>
      </c>
      <c r="AQ264" s="13">
        <f t="shared" si="182"/>
        <v>768</v>
      </c>
      <c r="AR264" s="20">
        <f t="shared" si="183"/>
        <v>0.046209386281588445</v>
      </c>
      <c r="AS264" s="13">
        <f t="shared" si="184"/>
        <v>4277</v>
      </c>
      <c r="AT264" s="13">
        <f t="shared" si="185"/>
        <v>352</v>
      </c>
      <c r="AU264" s="20">
        <f t="shared" si="186"/>
        <v>0.0823006780453589</v>
      </c>
      <c r="AV264" s="8">
        <f t="shared" si="187"/>
        <v>8353</v>
      </c>
      <c r="AW264" s="9">
        <f t="shared" si="188"/>
        <v>598</v>
      </c>
      <c r="AX264" s="20">
        <f t="shared" si="189"/>
        <v>0.07159104513348498</v>
      </c>
      <c r="AY264" s="8">
        <f t="shared" si="190"/>
        <v>8267</v>
      </c>
      <c r="AZ264" s="9">
        <f t="shared" si="191"/>
        <v>170</v>
      </c>
      <c r="BA264" s="20">
        <f t="shared" si="192"/>
        <v>0.02056368694810693</v>
      </c>
      <c r="BB264" s="47">
        <f t="shared" si="193"/>
        <v>2321</v>
      </c>
      <c r="BC264" s="47">
        <f t="shared" si="194"/>
        <v>208</v>
      </c>
      <c r="BD264" s="20">
        <f t="shared" si="195"/>
        <v>0.08961654459284792</v>
      </c>
      <c r="BE264" s="47">
        <f t="shared" si="196"/>
        <v>14885</v>
      </c>
      <c r="BF264" s="47">
        <f t="shared" si="197"/>
        <v>636</v>
      </c>
      <c r="BG264" s="20">
        <f t="shared" si="198"/>
        <v>0.04272757809875714</v>
      </c>
      <c r="BH264" s="19">
        <f t="shared" si="199"/>
        <v>5366</v>
      </c>
      <c r="BI264" s="19">
        <f t="shared" si="200"/>
        <v>468</v>
      </c>
      <c r="BJ264" s="20">
        <f t="shared" si="201"/>
        <v>0.08721580320536712</v>
      </c>
      <c r="BK264" s="19">
        <f t="shared" si="202"/>
        <v>6618</v>
      </c>
      <c r="BL264" s="19">
        <f t="shared" si="203"/>
        <v>466</v>
      </c>
      <c r="BM264" s="20">
        <f t="shared" si="204"/>
        <v>0.07041402236325174</v>
      </c>
      <c r="BN264" s="20">
        <f t="shared" si="164"/>
        <v>0.02056368694810693</v>
      </c>
      <c r="BO264" s="20">
        <f t="shared" si="165"/>
        <v>0.05451582637894425</v>
      </c>
      <c r="BP264" s="16"/>
    </row>
    <row r="265" spans="2:68" ht="12">
      <c r="B265" s="27" t="s">
        <v>359</v>
      </c>
      <c r="C265" s="31">
        <v>24109</v>
      </c>
      <c r="D265" s="6" t="s">
        <v>281</v>
      </c>
      <c r="E265" s="19">
        <f t="shared" si="166"/>
        <v>14811</v>
      </c>
      <c r="F265" s="19">
        <f t="shared" si="167"/>
        <v>1171</v>
      </c>
      <c r="G265" s="20">
        <f t="shared" si="168"/>
        <v>0.07906285868611167</v>
      </c>
      <c r="H265" s="20"/>
      <c r="I265" s="7">
        <v>885</v>
      </c>
      <c r="J265" s="7">
        <v>138</v>
      </c>
      <c r="K265" s="20">
        <f t="shared" si="169"/>
        <v>0.15593220338983052</v>
      </c>
      <c r="L265" s="8">
        <v>938</v>
      </c>
      <c r="M265" s="9">
        <v>117</v>
      </c>
      <c r="N265" s="20">
        <f t="shared" si="170"/>
        <v>0.12473347547974413</v>
      </c>
      <c r="O265" s="8">
        <v>920</v>
      </c>
      <c r="P265" s="9">
        <v>115</v>
      </c>
      <c r="Q265" s="20">
        <f t="shared" si="171"/>
        <v>0.125</v>
      </c>
      <c r="R265" s="13">
        <v>1142</v>
      </c>
      <c r="S265" s="9">
        <v>136</v>
      </c>
      <c r="T265" s="20">
        <f t="shared" si="172"/>
        <v>0.1190893169877408</v>
      </c>
      <c r="U265" s="22"/>
      <c r="V265" s="8">
        <v>1517</v>
      </c>
      <c r="W265" s="9">
        <v>173</v>
      </c>
      <c r="X265" s="20">
        <f t="shared" si="173"/>
        <v>0.11404087013843112</v>
      </c>
      <c r="Y265" s="8">
        <v>3305</v>
      </c>
      <c r="Z265" s="9">
        <v>258</v>
      </c>
      <c r="AA265" s="20">
        <f t="shared" si="174"/>
        <v>0.07806354009077156</v>
      </c>
      <c r="AB265" s="8">
        <v>3295</v>
      </c>
      <c r="AC265" s="9">
        <v>162</v>
      </c>
      <c r="AD265" s="20">
        <f t="shared" si="175"/>
        <v>0.049165402124430956</v>
      </c>
      <c r="AE265" s="22"/>
      <c r="AF265" s="8">
        <v>2032</v>
      </c>
      <c r="AG265" s="9">
        <v>65</v>
      </c>
      <c r="AH265" s="20">
        <f t="shared" si="176"/>
        <v>0.03198818897637795</v>
      </c>
      <c r="AI265" s="8">
        <v>777</v>
      </c>
      <c r="AJ265" s="9">
        <v>7</v>
      </c>
      <c r="AK265" s="20">
        <f t="shared" si="177"/>
        <v>0.009009009009009009</v>
      </c>
      <c r="AL265" s="22"/>
      <c r="AM265" s="8">
        <f t="shared" si="178"/>
        <v>2743</v>
      </c>
      <c r="AN265" s="9">
        <f t="shared" si="179"/>
        <v>370</v>
      </c>
      <c r="AO265" s="20">
        <f t="shared" si="180"/>
        <v>0.13488880787458987</v>
      </c>
      <c r="AP265" s="13">
        <f t="shared" si="181"/>
        <v>12068</v>
      </c>
      <c r="AQ265" s="13">
        <f t="shared" si="182"/>
        <v>801</v>
      </c>
      <c r="AR265" s="20">
        <f t="shared" si="183"/>
        <v>0.06637388133907855</v>
      </c>
      <c r="AS265" s="13">
        <f t="shared" si="184"/>
        <v>2659</v>
      </c>
      <c r="AT265" s="13">
        <f t="shared" si="185"/>
        <v>309</v>
      </c>
      <c r="AU265" s="20">
        <f t="shared" si="186"/>
        <v>0.11620910116585183</v>
      </c>
      <c r="AV265" s="8">
        <f t="shared" si="187"/>
        <v>5964</v>
      </c>
      <c r="AW265" s="9">
        <f t="shared" si="188"/>
        <v>567</v>
      </c>
      <c r="AX265" s="20">
        <f t="shared" si="189"/>
        <v>0.09507042253521127</v>
      </c>
      <c r="AY265" s="8">
        <f t="shared" si="190"/>
        <v>6104</v>
      </c>
      <c r="AZ265" s="9">
        <f t="shared" si="191"/>
        <v>234</v>
      </c>
      <c r="BA265" s="20">
        <f t="shared" si="192"/>
        <v>0.038335517693315856</v>
      </c>
      <c r="BB265" s="47">
        <f t="shared" si="193"/>
        <v>1858</v>
      </c>
      <c r="BC265" s="47">
        <f t="shared" si="194"/>
        <v>232</v>
      </c>
      <c r="BD265" s="20">
        <f t="shared" si="195"/>
        <v>0.12486544671689989</v>
      </c>
      <c r="BE265" s="47">
        <f t="shared" si="196"/>
        <v>10926</v>
      </c>
      <c r="BF265" s="47">
        <f t="shared" si="197"/>
        <v>665</v>
      </c>
      <c r="BG265" s="20">
        <f t="shared" si="198"/>
        <v>0.06086399414241259</v>
      </c>
      <c r="BH265" s="19">
        <f t="shared" si="199"/>
        <v>3885</v>
      </c>
      <c r="BI265" s="19">
        <f t="shared" si="200"/>
        <v>506</v>
      </c>
      <c r="BJ265" s="20">
        <f t="shared" si="201"/>
        <v>0.13024453024453025</v>
      </c>
      <c r="BK265" s="19">
        <f t="shared" si="202"/>
        <v>4822</v>
      </c>
      <c r="BL265" s="19">
        <f t="shared" si="203"/>
        <v>431</v>
      </c>
      <c r="BM265" s="20">
        <f t="shared" si="204"/>
        <v>0.08938199917046868</v>
      </c>
      <c r="BN265" s="20">
        <f t="shared" si="164"/>
        <v>0.038335517693315856</v>
      </c>
      <c r="BO265" s="20">
        <f t="shared" si="165"/>
        <v>0.07906285868611167</v>
      </c>
      <c r="BP265" s="16"/>
    </row>
    <row r="266" spans="2:68" ht="12">
      <c r="B266" s="27" t="s">
        <v>358</v>
      </c>
      <c r="C266" s="31">
        <v>13040</v>
      </c>
      <c r="D266" s="6" t="s">
        <v>282</v>
      </c>
      <c r="E266" s="19">
        <f t="shared" si="166"/>
        <v>42178</v>
      </c>
      <c r="F266" s="19">
        <f t="shared" si="167"/>
        <v>10449</v>
      </c>
      <c r="G266" s="20">
        <f t="shared" si="168"/>
        <v>0.247735786428944</v>
      </c>
      <c r="H266" s="20"/>
      <c r="I266" s="7">
        <v>2810</v>
      </c>
      <c r="J266" s="7">
        <v>1361</v>
      </c>
      <c r="K266" s="20">
        <f t="shared" si="169"/>
        <v>0.4843416370106762</v>
      </c>
      <c r="L266" s="8">
        <v>2486</v>
      </c>
      <c r="M266" s="9">
        <v>1078</v>
      </c>
      <c r="N266" s="20">
        <f t="shared" si="170"/>
        <v>0.4336283185840708</v>
      </c>
      <c r="O266" s="8">
        <v>2494</v>
      </c>
      <c r="P266" s="9">
        <v>884</v>
      </c>
      <c r="Q266" s="20">
        <f t="shared" si="171"/>
        <v>0.35445068163592625</v>
      </c>
      <c r="R266" s="13">
        <v>3613</v>
      </c>
      <c r="S266" s="9">
        <v>1139</v>
      </c>
      <c r="T266" s="20">
        <f t="shared" si="172"/>
        <v>0.315250484362026</v>
      </c>
      <c r="U266" s="22"/>
      <c r="V266" s="8">
        <v>5622</v>
      </c>
      <c r="W266" s="9">
        <v>1929</v>
      </c>
      <c r="X266" s="20">
        <f t="shared" si="173"/>
        <v>0.3431163287086446</v>
      </c>
      <c r="Y266" s="8">
        <v>8655</v>
      </c>
      <c r="Z266" s="9">
        <v>2316</v>
      </c>
      <c r="AA266" s="20">
        <f t="shared" si="174"/>
        <v>0.2675909878682842</v>
      </c>
      <c r="AB266" s="8">
        <v>8504</v>
      </c>
      <c r="AC266" s="9">
        <v>1123</v>
      </c>
      <c r="AD266" s="20">
        <f t="shared" si="175"/>
        <v>0.1320555032925682</v>
      </c>
      <c r="AE266" s="22"/>
      <c r="AF266" s="8">
        <v>5809</v>
      </c>
      <c r="AG266" s="9">
        <v>493</v>
      </c>
      <c r="AH266" s="20">
        <f t="shared" si="176"/>
        <v>0.0848683077982441</v>
      </c>
      <c r="AI266" s="8">
        <v>2185</v>
      </c>
      <c r="AJ266" s="9">
        <v>126</v>
      </c>
      <c r="AK266" s="20">
        <f t="shared" si="177"/>
        <v>0.057665903890160186</v>
      </c>
      <c r="AL266" s="22"/>
      <c r="AM266" s="8">
        <f t="shared" si="178"/>
        <v>7790</v>
      </c>
      <c r="AN266" s="9">
        <f t="shared" si="179"/>
        <v>3323</v>
      </c>
      <c r="AO266" s="20">
        <f t="shared" si="180"/>
        <v>0.4265725288831836</v>
      </c>
      <c r="AP266" s="13">
        <f t="shared" si="181"/>
        <v>34388</v>
      </c>
      <c r="AQ266" s="13">
        <f t="shared" si="182"/>
        <v>7126</v>
      </c>
      <c r="AR266" s="20">
        <f t="shared" si="183"/>
        <v>0.20722345004071188</v>
      </c>
      <c r="AS266" s="13">
        <f t="shared" si="184"/>
        <v>9235</v>
      </c>
      <c r="AT266" s="13">
        <f t="shared" si="185"/>
        <v>3068</v>
      </c>
      <c r="AU266" s="20">
        <f t="shared" si="186"/>
        <v>0.33221440173253924</v>
      </c>
      <c r="AV266" s="8">
        <f t="shared" si="187"/>
        <v>17890</v>
      </c>
      <c r="AW266" s="9">
        <f t="shared" si="188"/>
        <v>5384</v>
      </c>
      <c r="AX266" s="20">
        <f t="shared" si="189"/>
        <v>0.3009502515371716</v>
      </c>
      <c r="AY266" s="8">
        <f t="shared" si="190"/>
        <v>16498</v>
      </c>
      <c r="AZ266" s="9">
        <f t="shared" si="191"/>
        <v>1742</v>
      </c>
      <c r="BA266" s="20">
        <f t="shared" si="192"/>
        <v>0.10558855618862892</v>
      </c>
      <c r="BB266" s="47">
        <f t="shared" si="193"/>
        <v>4980</v>
      </c>
      <c r="BC266" s="47">
        <f t="shared" si="194"/>
        <v>1962</v>
      </c>
      <c r="BD266" s="20">
        <f t="shared" si="195"/>
        <v>0.39397590361445783</v>
      </c>
      <c r="BE266" s="47">
        <f t="shared" si="196"/>
        <v>30775</v>
      </c>
      <c r="BF266" s="47">
        <f t="shared" si="197"/>
        <v>5987</v>
      </c>
      <c r="BG266" s="20">
        <f t="shared" si="198"/>
        <v>0.19454102355808287</v>
      </c>
      <c r="BH266" s="19">
        <f t="shared" si="199"/>
        <v>11403</v>
      </c>
      <c r="BI266" s="19">
        <f t="shared" si="200"/>
        <v>4462</v>
      </c>
      <c r="BJ266" s="20">
        <f t="shared" si="201"/>
        <v>0.3913005349469438</v>
      </c>
      <c r="BK266" s="19">
        <f t="shared" si="202"/>
        <v>14277</v>
      </c>
      <c r="BL266" s="19">
        <f t="shared" si="203"/>
        <v>4245</v>
      </c>
      <c r="BM266" s="20">
        <f t="shared" si="204"/>
        <v>0.29733137213700356</v>
      </c>
      <c r="BN266" s="20">
        <f t="shared" si="164"/>
        <v>0.10558855618862892</v>
      </c>
      <c r="BO266" s="20">
        <f t="shared" si="165"/>
        <v>0.247735786428944</v>
      </c>
      <c r="BP266" s="16"/>
    </row>
    <row r="267" spans="2:68" ht="12">
      <c r="B267" s="27" t="s">
        <v>360</v>
      </c>
      <c r="C267" s="31">
        <v>38025</v>
      </c>
      <c r="D267" s="6" t="s">
        <v>283</v>
      </c>
      <c r="E267" s="19">
        <f t="shared" si="166"/>
        <v>11405</v>
      </c>
      <c r="F267" s="19">
        <f t="shared" si="167"/>
        <v>639</v>
      </c>
      <c r="G267" s="20">
        <f t="shared" si="168"/>
        <v>0.056028057869355545</v>
      </c>
      <c r="H267" s="20"/>
      <c r="I267" s="7">
        <v>564</v>
      </c>
      <c r="J267" s="7">
        <v>64</v>
      </c>
      <c r="K267" s="20">
        <f t="shared" si="169"/>
        <v>0.11347517730496454</v>
      </c>
      <c r="L267" s="8">
        <v>690</v>
      </c>
      <c r="M267" s="9">
        <v>70</v>
      </c>
      <c r="N267" s="20">
        <f t="shared" si="170"/>
        <v>0.10144927536231885</v>
      </c>
      <c r="O267" s="8">
        <v>778</v>
      </c>
      <c r="P267" s="9">
        <v>61</v>
      </c>
      <c r="Q267" s="20">
        <f t="shared" si="171"/>
        <v>0.07840616966580977</v>
      </c>
      <c r="R267" s="13">
        <v>1037</v>
      </c>
      <c r="S267" s="9">
        <v>79</v>
      </c>
      <c r="T267" s="20">
        <f t="shared" si="172"/>
        <v>0.07618129218900675</v>
      </c>
      <c r="U267" s="22"/>
      <c r="V267" s="8">
        <v>1166</v>
      </c>
      <c r="W267" s="9">
        <v>88</v>
      </c>
      <c r="X267" s="20">
        <f t="shared" si="173"/>
        <v>0.07547169811320754</v>
      </c>
      <c r="Y267" s="8">
        <v>2201</v>
      </c>
      <c r="Z267" s="9">
        <v>147</v>
      </c>
      <c r="AA267" s="20">
        <f t="shared" si="174"/>
        <v>0.0667878237164925</v>
      </c>
      <c r="AB267" s="8">
        <v>2407</v>
      </c>
      <c r="AC267" s="9">
        <v>81</v>
      </c>
      <c r="AD267" s="20">
        <f t="shared" si="175"/>
        <v>0.03365184877440797</v>
      </c>
      <c r="AE267" s="22"/>
      <c r="AF267" s="8">
        <v>1664</v>
      </c>
      <c r="AG267" s="9">
        <v>42</v>
      </c>
      <c r="AH267" s="20">
        <f t="shared" si="176"/>
        <v>0.025240384615384616</v>
      </c>
      <c r="AI267" s="8">
        <v>898</v>
      </c>
      <c r="AJ267" s="9">
        <v>7</v>
      </c>
      <c r="AK267" s="20">
        <f t="shared" si="177"/>
        <v>0.0077951002227171495</v>
      </c>
      <c r="AL267" s="22"/>
      <c r="AM267" s="8">
        <f t="shared" si="178"/>
        <v>2032</v>
      </c>
      <c r="AN267" s="9">
        <f t="shared" si="179"/>
        <v>195</v>
      </c>
      <c r="AO267" s="20">
        <f t="shared" si="180"/>
        <v>0.09596456692913385</v>
      </c>
      <c r="AP267" s="13">
        <f t="shared" si="181"/>
        <v>9373</v>
      </c>
      <c r="AQ267" s="13">
        <f t="shared" si="182"/>
        <v>444</v>
      </c>
      <c r="AR267" s="20">
        <f t="shared" si="183"/>
        <v>0.047370105622532806</v>
      </c>
      <c r="AS267" s="13">
        <f t="shared" si="184"/>
        <v>2203</v>
      </c>
      <c r="AT267" s="13">
        <f t="shared" si="185"/>
        <v>167</v>
      </c>
      <c r="AU267" s="20">
        <f t="shared" si="186"/>
        <v>0.0758057194734453</v>
      </c>
      <c r="AV267" s="8">
        <f t="shared" si="187"/>
        <v>4404</v>
      </c>
      <c r="AW267" s="9">
        <f t="shared" si="188"/>
        <v>314</v>
      </c>
      <c r="AX267" s="20">
        <f t="shared" si="189"/>
        <v>0.07129881925522252</v>
      </c>
      <c r="AY267" s="8">
        <f t="shared" si="190"/>
        <v>4969</v>
      </c>
      <c r="AZ267" s="9">
        <f t="shared" si="191"/>
        <v>130</v>
      </c>
      <c r="BA267" s="20">
        <f t="shared" si="192"/>
        <v>0.026162205675186154</v>
      </c>
      <c r="BB267" s="47">
        <f t="shared" si="193"/>
        <v>1468</v>
      </c>
      <c r="BC267" s="47">
        <f t="shared" si="194"/>
        <v>131</v>
      </c>
      <c r="BD267" s="20">
        <f t="shared" si="195"/>
        <v>0.08923705722070845</v>
      </c>
      <c r="BE267" s="47">
        <f t="shared" si="196"/>
        <v>8336</v>
      </c>
      <c r="BF267" s="47">
        <f t="shared" si="197"/>
        <v>365</v>
      </c>
      <c r="BG267" s="20">
        <f t="shared" si="198"/>
        <v>0.04378598848368522</v>
      </c>
      <c r="BH267" s="19">
        <f t="shared" si="199"/>
        <v>3069</v>
      </c>
      <c r="BI267" s="19">
        <f t="shared" si="200"/>
        <v>274</v>
      </c>
      <c r="BJ267" s="20">
        <f t="shared" si="201"/>
        <v>0.08927989573150863</v>
      </c>
      <c r="BK267" s="19">
        <f t="shared" si="202"/>
        <v>3367</v>
      </c>
      <c r="BL267" s="19">
        <f t="shared" si="203"/>
        <v>235</v>
      </c>
      <c r="BM267" s="20">
        <f t="shared" si="204"/>
        <v>0.06979506979506979</v>
      </c>
      <c r="BN267" s="20">
        <f t="shared" si="164"/>
        <v>0.026162205675186154</v>
      </c>
      <c r="BO267" s="20">
        <f t="shared" si="165"/>
        <v>0.056028057869355545</v>
      </c>
      <c r="BP267" s="16"/>
    </row>
    <row r="268" spans="2:68" ht="12">
      <c r="B268" s="27" t="s">
        <v>359</v>
      </c>
      <c r="C268" s="31">
        <v>23088</v>
      </c>
      <c r="D268" s="6" t="s">
        <v>284</v>
      </c>
      <c r="E268" s="19">
        <f t="shared" si="166"/>
        <v>41407</v>
      </c>
      <c r="F268" s="19">
        <f t="shared" si="167"/>
        <v>18601</v>
      </c>
      <c r="G268" s="20">
        <f t="shared" si="168"/>
        <v>0.44922356123360785</v>
      </c>
      <c r="H268" s="20"/>
      <c r="I268" s="7">
        <v>3416</v>
      </c>
      <c r="J268" s="7">
        <v>2443</v>
      </c>
      <c r="K268" s="20">
        <f t="shared" si="169"/>
        <v>0.7151639344262295</v>
      </c>
      <c r="L268" s="8">
        <v>3476</v>
      </c>
      <c r="M268" s="9">
        <v>2339</v>
      </c>
      <c r="N268" s="20">
        <f t="shared" si="170"/>
        <v>0.6728998849252014</v>
      </c>
      <c r="O268" s="8">
        <v>3296</v>
      </c>
      <c r="P268" s="9">
        <v>1912</v>
      </c>
      <c r="Q268" s="20">
        <f t="shared" si="171"/>
        <v>0.5800970873786407</v>
      </c>
      <c r="R268" s="13">
        <v>3460</v>
      </c>
      <c r="S268" s="9">
        <v>1811</v>
      </c>
      <c r="T268" s="20">
        <f t="shared" si="172"/>
        <v>0.5234104046242775</v>
      </c>
      <c r="U268" s="22"/>
      <c r="V268" s="8">
        <v>5222</v>
      </c>
      <c r="W268" s="9">
        <v>2911</v>
      </c>
      <c r="X268" s="20">
        <f t="shared" si="173"/>
        <v>0.557449253159709</v>
      </c>
      <c r="Y268" s="8">
        <v>9122</v>
      </c>
      <c r="Z268" s="9">
        <v>4234</v>
      </c>
      <c r="AA268" s="20">
        <f t="shared" si="174"/>
        <v>0.4641525981144486</v>
      </c>
      <c r="AB268" s="8">
        <v>7050</v>
      </c>
      <c r="AC268" s="9">
        <v>1997</v>
      </c>
      <c r="AD268" s="20">
        <f t="shared" si="175"/>
        <v>0.28326241134751773</v>
      </c>
      <c r="AE268" s="22"/>
      <c r="AF268" s="8">
        <v>4320</v>
      </c>
      <c r="AG268" s="9">
        <v>763</v>
      </c>
      <c r="AH268" s="20">
        <f t="shared" si="176"/>
        <v>0.17662037037037037</v>
      </c>
      <c r="AI268" s="8">
        <v>2045</v>
      </c>
      <c r="AJ268" s="9">
        <v>191</v>
      </c>
      <c r="AK268" s="20">
        <f t="shared" si="177"/>
        <v>0.09339853300733496</v>
      </c>
      <c r="AL268" s="22"/>
      <c r="AM268" s="8">
        <f t="shared" si="178"/>
        <v>10188</v>
      </c>
      <c r="AN268" s="9">
        <f t="shared" si="179"/>
        <v>6694</v>
      </c>
      <c r="AO268" s="20">
        <f t="shared" si="180"/>
        <v>0.6570475068708285</v>
      </c>
      <c r="AP268" s="13">
        <f t="shared" si="181"/>
        <v>31219</v>
      </c>
      <c r="AQ268" s="13">
        <f t="shared" si="182"/>
        <v>11907</v>
      </c>
      <c r="AR268" s="20">
        <f t="shared" si="183"/>
        <v>0.3814023511323233</v>
      </c>
      <c r="AS268" s="13">
        <f t="shared" si="184"/>
        <v>8682</v>
      </c>
      <c r="AT268" s="13">
        <f t="shared" si="185"/>
        <v>4722</v>
      </c>
      <c r="AU268" s="20">
        <f t="shared" si="186"/>
        <v>0.5438838977194195</v>
      </c>
      <c r="AV268" s="8">
        <f t="shared" si="187"/>
        <v>17804</v>
      </c>
      <c r="AW268" s="9">
        <f t="shared" si="188"/>
        <v>8956</v>
      </c>
      <c r="AX268" s="20">
        <f t="shared" si="189"/>
        <v>0.5030330262862278</v>
      </c>
      <c r="AY268" s="8">
        <f t="shared" si="190"/>
        <v>13415</v>
      </c>
      <c r="AZ268" s="9">
        <f t="shared" si="191"/>
        <v>2951</v>
      </c>
      <c r="BA268" s="20">
        <f t="shared" si="192"/>
        <v>0.2199776369735371</v>
      </c>
      <c r="BB268" s="47">
        <f t="shared" si="193"/>
        <v>6772</v>
      </c>
      <c r="BC268" s="47">
        <f t="shared" si="194"/>
        <v>4251</v>
      </c>
      <c r="BD268" s="20">
        <f t="shared" si="195"/>
        <v>0.6277318369757826</v>
      </c>
      <c r="BE268" s="47">
        <f t="shared" si="196"/>
        <v>27759</v>
      </c>
      <c r="BF268" s="47">
        <f t="shared" si="197"/>
        <v>10096</v>
      </c>
      <c r="BG268" s="20">
        <f t="shared" si="198"/>
        <v>0.3637018624590223</v>
      </c>
      <c r="BH268" s="19">
        <f t="shared" si="199"/>
        <v>13648</v>
      </c>
      <c r="BI268" s="19">
        <f t="shared" si="200"/>
        <v>8505</v>
      </c>
      <c r="BJ268" s="20">
        <f t="shared" si="201"/>
        <v>0.6231682297772567</v>
      </c>
      <c r="BK268" s="19">
        <f t="shared" si="202"/>
        <v>14344</v>
      </c>
      <c r="BL268" s="19">
        <f t="shared" si="203"/>
        <v>7145</v>
      </c>
      <c r="BM268" s="20">
        <f t="shared" si="204"/>
        <v>0.49811767986614613</v>
      </c>
      <c r="BN268" s="20">
        <f t="shared" si="164"/>
        <v>0.2199776369735371</v>
      </c>
      <c r="BO268" s="20">
        <f t="shared" si="165"/>
        <v>0.44922356123360785</v>
      </c>
      <c r="BP268" s="16"/>
    </row>
    <row r="269" spans="2:68" ht="12">
      <c r="B269" s="27" t="s">
        <v>360</v>
      </c>
      <c r="C269" s="31">
        <v>33041</v>
      </c>
      <c r="D269" s="6" t="s">
        <v>285</v>
      </c>
      <c r="E269" s="19">
        <f t="shared" si="166"/>
        <v>3687</v>
      </c>
      <c r="F269" s="19">
        <f t="shared" si="167"/>
        <v>174</v>
      </c>
      <c r="G269" s="20">
        <f t="shared" si="168"/>
        <v>0.047192839707078924</v>
      </c>
      <c r="H269" s="20"/>
      <c r="I269" s="7">
        <v>286</v>
      </c>
      <c r="J269" s="7">
        <v>26</v>
      </c>
      <c r="K269" s="20">
        <f t="shared" si="169"/>
        <v>0.09090909090909091</v>
      </c>
      <c r="L269" s="8">
        <v>251</v>
      </c>
      <c r="M269" s="9">
        <v>26</v>
      </c>
      <c r="N269" s="20">
        <f t="shared" si="170"/>
        <v>0.10358565737051793</v>
      </c>
      <c r="O269" s="8">
        <v>246</v>
      </c>
      <c r="P269" s="9">
        <v>9</v>
      </c>
      <c r="Q269" s="20">
        <f t="shared" si="171"/>
        <v>0.036585365853658534</v>
      </c>
      <c r="R269" s="13">
        <v>343</v>
      </c>
      <c r="S269" s="9">
        <v>11</v>
      </c>
      <c r="T269" s="20">
        <f t="shared" si="172"/>
        <v>0.03206997084548105</v>
      </c>
      <c r="U269" s="22"/>
      <c r="V269" s="8">
        <v>416</v>
      </c>
      <c r="W269" s="9">
        <v>28</v>
      </c>
      <c r="X269" s="20">
        <f t="shared" si="173"/>
        <v>0.0673076923076923</v>
      </c>
      <c r="Y269" s="8">
        <v>748</v>
      </c>
      <c r="Z269" s="9">
        <v>46</v>
      </c>
      <c r="AA269" s="20">
        <f t="shared" si="174"/>
        <v>0.06149732620320856</v>
      </c>
      <c r="AB269" s="8">
        <v>650</v>
      </c>
      <c r="AC269" s="9">
        <v>15</v>
      </c>
      <c r="AD269" s="20">
        <f t="shared" si="175"/>
        <v>0.023076923076923078</v>
      </c>
      <c r="AE269" s="22"/>
      <c r="AF269" s="8">
        <v>537</v>
      </c>
      <c r="AG269" s="9">
        <v>11</v>
      </c>
      <c r="AH269" s="20">
        <f t="shared" si="176"/>
        <v>0.020484171322160148</v>
      </c>
      <c r="AI269" s="8">
        <v>210</v>
      </c>
      <c r="AJ269" s="9">
        <v>2</v>
      </c>
      <c r="AK269" s="20">
        <f t="shared" si="177"/>
        <v>0.009523809523809525</v>
      </c>
      <c r="AL269" s="22"/>
      <c r="AM269" s="8">
        <f t="shared" si="178"/>
        <v>783</v>
      </c>
      <c r="AN269" s="9">
        <f t="shared" si="179"/>
        <v>61</v>
      </c>
      <c r="AO269" s="20">
        <f t="shared" si="180"/>
        <v>0.07790549169859515</v>
      </c>
      <c r="AP269" s="13">
        <f t="shared" si="181"/>
        <v>2904</v>
      </c>
      <c r="AQ269" s="13">
        <f t="shared" si="182"/>
        <v>113</v>
      </c>
      <c r="AR269" s="20">
        <f t="shared" si="183"/>
        <v>0.038911845730027546</v>
      </c>
      <c r="AS269" s="13">
        <f t="shared" si="184"/>
        <v>759</v>
      </c>
      <c r="AT269" s="13">
        <f t="shared" si="185"/>
        <v>39</v>
      </c>
      <c r="AU269" s="20">
        <f t="shared" si="186"/>
        <v>0.05138339920948617</v>
      </c>
      <c r="AV269" s="8">
        <f t="shared" si="187"/>
        <v>1507</v>
      </c>
      <c r="AW269" s="9">
        <f t="shared" si="188"/>
        <v>85</v>
      </c>
      <c r="AX269" s="20">
        <f t="shared" si="189"/>
        <v>0.05640345056403451</v>
      </c>
      <c r="AY269" s="8">
        <f t="shared" si="190"/>
        <v>1397</v>
      </c>
      <c r="AZ269" s="9">
        <f t="shared" si="191"/>
        <v>28</v>
      </c>
      <c r="BA269" s="20">
        <f t="shared" si="192"/>
        <v>0.020042949176807445</v>
      </c>
      <c r="BB269" s="47">
        <f t="shared" si="193"/>
        <v>497</v>
      </c>
      <c r="BC269" s="47">
        <f t="shared" si="194"/>
        <v>35</v>
      </c>
      <c r="BD269" s="20">
        <f t="shared" si="195"/>
        <v>0.07042253521126761</v>
      </c>
      <c r="BE269" s="47">
        <f t="shared" si="196"/>
        <v>2561</v>
      </c>
      <c r="BF269" s="47">
        <f t="shared" si="197"/>
        <v>102</v>
      </c>
      <c r="BG269" s="20">
        <f t="shared" si="198"/>
        <v>0.03982819211245607</v>
      </c>
      <c r="BH269" s="19">
        <f t="shared" si="199"/>
        <v>1126</v>
      </c>
      <c r="BI269" s="19">
        <f t="shared" si="200"/>
        <v>72</v>
      </c>
      <c r="BJ269" s="20">
        <f t="shared" si="201"/>
        <v>0.06394316163410302</v>
      </c>
      <c r="BK269" s="19">
        <f t="shared" si="202"/>
        <v>1164</v>
      </c>
      <c r="BL269" s="19">
        <f t="shared" si="203"/>
        <v>74</v>
      </c>
      <c r="BM269" s="20">
        <f t="shared" si="204"/>
        <v>0.06357388316151202</v>
      </c>
      <c r="BN269" s="20">
        <f t="shared" si="164"/>
        <v>0.020042949176807445</v>
      </c>
      <c r="BO269" s="20">
        <f t="shared" si="165"/>
        <v>0.047192839707078924</v>
      </c>
      <c r="BP269" s="16"/>
    </row>
    <row r="270" spans="2:68" ht="12">
      <c r="B270" s="27" t="s">
        <v>362</v>
      </c>
      <c r="C270" s="31">
        <v>73109</v>
      </c>
      <c r="D270" s="6" t="s">
        <v>286</v>
      </c>
      <c r="E270" s="19">
        <f t="shared" si="166"/>
        <v>4133</v>
      </c>
      <c r="F270" s="19">
        <f t="shared" si="167"/>
        <v>1779</v>
      </c>
      <c r="G270" s="20">
        <f t="shared" si="168"/>
        <v>0.43043793854343093</v>
      </c>
      <c r="H270" s="20"/>
      <c r="I270" s="7">
        <v>240</v>
      </c>
      <c r="J270" s="7">
        <v>143</v>
      </c>
      <c r="K270" s="20">
        <f t="shared" si="169"/>
        <v>0.5958333333333333</v>
      </c>
      <c r="L270" s="8">
        <v>229</v>
      </c>
      <c r="M270" s="9">
        <v>127</v>
      </c>
      <c r="N270" s="20">
        <f t="shared" si="170"/>
        <v>0.5545851528384279</v>
      </c>
      <c r="O270" s="8">
        <v>286</v>
      </c>
      <c r="P270" s="9">
        <v>137</v>
      </c>
      <c r="Q270" s="20">
        <f t="shared" si="171"/>
        <v>0.479020979020979</v>
      </c>
      <c r="R270" s="13">
        <v>382</v>
      </c>
      <c r="S270" s="9">
        <v>198</v>
      </c>
      <c r="T270" s="20">
        <f t="shared" si="172"/>
        <v>0.518324607329843</v>
      </c>
      <c r="U270" s="22"/>
      <c r="V270" s="8">
        <v>423</v>
      </c>
      <c r="W270" s="9">
        <v>219</v>
      </c>
      <c r="X270" s="20">
        <f t="shared" si="173"/>
        <v>0.5177304964539007</v>
      </c>
      <c r="Y270" s="8">
        <v>802</v>
      </c>
      <c r="Z270" s="9">
        <v>371</v>
      </c>
      <c r="AA270" s="20">
        <f t="shared" si="174"/>
        <v>0.4625935162094763</v>
      </c>
      <c r="AB270" s="8">
        <v>1000</v>
      </c>
      <c r="AC270" s="9">
        <v>394</v>
      </c>
      <c r="AD270" s="20">
        <f t="shared" si="175"/>
        <v>0.394</v>
      </c>
      <c r="AE270" s="22"/>
      <c r="AF270" s="8">
        <v>540</v>
      </c>
      <c r="AG270" s="9">
        <v>160</v>
      </c>
      <c r="AH270" s="20">
        <f t="shared" si="176"/>
        <v>0.2962962962962963</v>
      </c>
      <c r="AI270" s="8">
        <v>231</v>
      </c>
      <c r="AJ270" s="9">
        <v>30</v>
      </c>
      <c r="AK270" s="20">
        <f t="shared" si="177"/>
        <v>0.12987012987012986</v>
      </c>
      <c r="AL270" s="22"/>
      <c r="AM270" s="8">
        <f t="shared" si="178"/>
        <v>755</v>
      </c>
      <c r="AN270" s="9">
        <f t="shared" si="179"/>
        <v>407</v>
      </c>
      <c r="AO270" s="20">
        <f t="shared" si="180"/>
        <v>0.5390728476821192</v>
      </c>
      <c r="AP270" s="13">
        <f t="shared" si="181"/>
        <v>3378</v>
      </c>
      <c r="AQ270" s="13">
        <f t="shared" si="182"/>
        <v>1372</v>
      </c>
      <c r="AR270" s="20">
        <f t="shared" si="183"/>
        <v>0.4061574896388396</v>
      </c>
      <c r="AS270" s="13">
        <f t="shared" si="184"/>
        <v>805</v>
      </c>
      <c r="AT270" s="13">
        <f t="shared" si="185"/>
        <v>417</v>
      </c>
      <c r="AU270" s="20">
        <f t="shared" si="186"/>
        <v>0.5180124223602485</v>
      </c>
      <c r="AV270" s="8">
        <f t="shared" si="187"/>
        <v>1607</v>
      </c>
      <c r="AW270" s="9">
        <f t="shared" si="188"/>
        <v>788</v>
      </c>
      <c r="AX270" s="20">
        <f t="shared" si="189"/>
        <v>0.4903546981953951</v>
      </c>
      <c r="AY270" s="8">
        <f t="shared" si="190"/>
        <v>1771</v>
      </c>
      <c r="AZ270" s="9">
        <f t="shared" si="191"/>
        <v>584</v>
      </c>
      <c r="BA270" s="20">
        <f t="shared" si="192"/>
        <v>0.3297571993224167</v>
      </c>
      <c r="BB270" s="47">
        <f t="shared" si="193"/>
        <v>515</v>
      </c>
      <c r="BC270" s="47">
        <f t="shared" si="194"/>
        <v>264</v>
      </c>
      <c r="BD270" s="20">
        <f t="shared" si="195"/>
        <v>0.512621359223301</v>
      </c>
      <c r="BE270" s="47">
        <f t="shared" si="196"/>
        <v>2996</v>
      </c>
      <c r="BF270" s="47">
        <f t="shared" si="197"/>
        <v>1174</v>
      </c>
      <c r="BG270" s="20">
        <f t="shared" si="198"/>
        <v>0.3918558077436582</v>
      </c>
      <c r="BH270" s="19">
        <f t="shared" si="199"/>
        <v>1137</v>
      </c>
      <c r="BI270" s="19">
        <f t="shared" si="200"/>
        <v>605</v>
      </c>
      <c r="BJ270" s="20">
        <f t="shared" si="201"/>
        <v>0.5321020228671943</v>
      </c>
      <c r="BK270" s="19">
        <f t="shared" si="202"/>
        <v>1225</v>
      </c>
      <c r="BL270" s="19">
        <f t="shared" si="203"/>
        <v>590</v>
      </c>
      <c r="BM270" s="20">
        <f t="shared" si="204"/>
        <v>0.4816326530612245</v>
      </c>
      <c r="BN270" s="20">
        <f t="shared" si="164"/>
        <v>0.3297571993224167</v>
      </c>
      <c r="BO270" s="20">
        <f t="shared" si="165"/>
        <v>0.43043793854343093</v>
      </c>
      <c r="BP270" s="16"/>
    </row>
    <row r="271" spans="2:68" ht="12">
      <c r="B271" s="27" t="s">
        <v>358</v>
      </c>
      <c r="C271" s="31">
        <v>13044</v>
      </c>
      <c r="D271" s="6" t="s">
        <v>287</v>
      </c>
      <c r="E271" s="19">
        <f t="shared" si="166"/>
        <v>7723</v>
      </c>
      <c r="F271" s="19">
        <f t="shared" si="167"/>
        <v>418</v>
      </c>
      <c r="G271" s="20">
        <f t="shared" si="168"/>
        <v>0.05412404506020976</v>
      </c>
      <c r="H271" s="20"/>
      <c r="I271" s="7">
        <v>493</v>
      </c>
      <c r="J271" s="7">
        <v>40</v>
      </c>
      <c r="K271" s="20">
        <f t="shared" si="169"/>
        <v>0.08113590263691683</v>
      </c>
      <c r="L271" s="8">
        <v>471</v>
      </c>
      <c r="M271" s="9">
        <v>47</v>
      </c>
      <c r="N271" s="20">
        <f t="shared" si="170"/>
        <v>0.09978768577494693</v>
      </c>
      <c r="O271" s="8">
        <v>478</v>
      </c>
      <c r="P271" s="9">
        <v>41</v>
      </c>
      <c r="Q271" s="20">
        <f t="shared" si="171"/>
        <v>0.08577405857740586</v>
      </c>
      <c r="R271" s="13">
        <v>617</v>
      </c>
      <c r="S271" s="9">
        <v>51</v>
      </c>
      <c r="T271" s="20">
        <f t="shared" si="172"/>
        <v>0.08265802269043761</v>
      </c>
      <c r="U271" s="22"/>
      <c r="V271" s="8">
        <v>1011</v>
      </c>
      <c r="W271" s="9">
        <v>83</v>
      </c>
      <c r="X271" s="20">
        <f t="shared" si="173"/>
        <v>0.0820969337289812</v>
      </c>
      <c r="Y271" s="8">
        <v>1607</v>
      </c>
      <c r="Z271" s="9">
        <v>89</v>
      </c>
      <c r="AA271" s="20">
        <f t="shared" si="174"/>
        <v>0.05538270068450529</v>
      </c>
      <c r="AB271" s="8">
        <v>1750</v>
      </c>
      <c r="AC271" s="9">
        <v>55</v>
      </c>
      <c r="AD271" s="20">
        <f t="shared" si="175"/>
        <v>0.03142857142857143</v>
      </c>
      <c r="AE271" s="22"/>
      <c r="AF271" s="8">
        <v>969</v>
      </c>
      <c r="AG271" s="9">
        <v>8</v>
      </c>
      <c r="AH271" s="20">
        <f t="shared" si="176"/>
        <v>0.008255933952528379</v>
      </c>
      <c r="AI271" s="8">
        <v>327</v>
      </c>
      <c r="AJ271" s="9">
        <v>4</v>
      </c>
      <c r="AK271" s="20">
        <f t="shared" si="177"/>
        <v>0.012232415902140673</v>
      </c>
      <c r="AL271" s="22"/>
      <c r="AM271" s="8">
        <f t="shared" si="178"/>
        <v>1442</v>
      </c>
      <c r="AN271" s="9">
        <f t="shared" si="179"/>
        <v>128</v>
      </c>
      <c r="AO271" s="20">
        <f t="shared" si="180"/>
        <v>0.08876560332871013</v>
      </c>
      <c r="AP271" s="13">
        <f t="shared" si="181"/>
        <v>6281</v>
      </c>
      <c r="AQ271" s="13">
        <f t="shared" si="182"/>
        <v>290</v>
      </c>
      <c r="AR271" s="20">
        <f t="shared" si="183"/>
        <v>0.04617099188027384</v>
      </c>
      <c r="AS271" s="13">
        <f t="shared" si="184"/>
        <v>1628</v>
      </c>
      <c r="AT271" s="13">
        <f t="shared" si="185"/>
        <v>134</v>
      </c>
      <c r="AU271" s="20">
        <f t="shared" si="186"/>
        <v>0.08230958230958231</v>
      </c>
      <c r="AV271" s="8">
        <f t="shared" si="187"/>
        <v>3235</v>
      </c>
      <c r="AW271" s="9">
        <f t="shared" si="188"/>
        <v>223</v>
      </c>
      <c r="AX271" s="20">
        <f t="shared" si="189"/>
        <v>0.06893353941267388</v>
      </c>
      <c r="AY271" s="8">
        <f t="shared" si="190"/>
        <v>3046</v>
      </c>
      <c r="AZ271" s="9">
        <f t="shared" si="191"/>
        <v>67</v>
      </c>
      <c r="BA271" s="20">
        <f t="shared" si="192"/>
        <v>0.021996060407091268</v>
      </c>
      <c r="BB271" s="47">
        <f t="shared" si="193"/>
        <v>949</v>
      </c>
      <c r="BC271" s="47">
        <f t="shared" si="194"/>
        <v>88</v>
      </c>
      <c r="BD271" s="20">
        <f t="shared" si="195"/>
        <v>0.09272918861959958</v>
      </c>
      <c r="BE271" s="47">
        <f t="shared" si="196"/>
        <v>5664</v>
      </c>
      <c r="BF271" s="47">
        <f t="shared" si="197"/>
        <v>239</v>
      </c>
      <c r="BG271" s="20">
        <f t="shared" si="198"/>
        <v>0.04219632768361582</v>
      </c>
      <c r="BH271" s="19">
        <f t="shared" si="199"/>
        <v>2059</v>
      </c>
      <c r="BI271" s="19">
        <f t="shared" si="200"/>
        <v>179</v>
      </c>
      <c r="BJ271" s="20">
        <f t="shared" si="201"/>
        <v>0.08693540553666829</v>
      </c>
      <c r="BK271" s="19">
        <f t="shared" si="202"/>
        <v>2618</v>
      </c>
      <c r="BL271" s="19">
        <f t="shared" si="203"/>
        <v>172</v>
      </c>
      <c r="BM271" s="20">
        <f t="shared" si="204"/>
        <v>0.06569900687547746</v>
      </c>
      <c r="BN271" s="20">
        <f t="shared" si="164"/>
        <v>0.021996060407091268</v>
      </c>
      <c r="BO271" s="20">
        <f t="shared" si="165"/>
        <v>0.05412404506020976</v>
      </c>
      <c r="BP271" s="16"/>
    </row>
    <row r="272" spans="2:68" ht="12">
      <c r="B272" s="27" t="s">
        <v>358</v>
      </c>
      <c r="C272" s="31">
        <v>13046</v>
      </c>
      <c r="D272" s="6" t="s">
        <v>288</v>
      </c>
      <c r="E272" s="19">
        <f t="shared" si="166"/>
        <v>10742</v>
      </c>
      <c r="F272" s="19">
        <f t="shared" si="167"/>
        <v>1212</v>
      </c>
      <c r="G272" s="20">
        <f t="shared" si="168"/>
        <v>0.11282815118227518</v>
      </c>
      <c r="H272" s="20"/>
      <c r="I272" s="7">
        <v>716</v>
      </c>
      <c r="J272" s="7">
        <v>159</v>
      </c>
      <c r="K272" s="20">
        <f t="shared" si="169"/>
        <v>0.22206703910614525</v>
      </c>
      <c r="L272" s="8">
        <v>672</v>
      </c>
      <c r="M272" s="9">
        <v>124</v>
      </c>
      <c r="N272" s="20">
        <f t="shared" si="170"/>
        <v>0.18452380952380953</v>
      </c>
      <c r="O272" s="8">
        <v>702</v>
      </c>
      <c r="P272" s="9">
        <v>127</v>
      </c>
      <c r="Q272" s="20">
        <f t="shared" si="171"/>
        <v>0.18091168091168092</v>
      </c>
      <c r="R272" s="13">
        <v>991</v>
      </c>
      <c r="S272" s="9">
        <v>116</v>
      </c>
      <c r="T272" s="20">
        <f t="shared" si="172"/>
        <v>0.1170534813319879</v>
      </c>
      <c r="U272" s="22"/>
      <c r="V272" s="8">
        <v>1265</v>
      </c>
      <c r="W272" s="9">
        <v>152</v>
      </c>
      <c r="X272" s="20">
        <f t="shared" si="173"/>
        <v>0.12015810276679842</v>
      </c>
      <c r="Y272" s="8">
        <v>2300</v>
      </c>
      <c r="Z272" s="9">
        <v>281</v>
      </c>
      <c r="AA272" s="20">
        <f t="shared" si="174"/>
        <v>0.12217391304347826</v>
      </c>
      <c r="AB272" s="8">
        <v>2265</v>
      </c>
      <c r="AC272" s="9">
        <v>151</v>
      </c>
      <c r="AD272" s="20">
        <f t="shared" si="175"/>
        <v>0.06666666666666667</v>
      </c>
      <c r="AE272" s="22"/>
      <c r="AF272" s="8">
        <v>1430</v>
      </c>
      <c r="AG272" s="9">
        <v>89</v>
      </c>
      <c r="AH272" s="20">
        <f t="shared" si="176"/>
        <v>0.062237762237762236</v>
      </c>
      <c r="AI272" s="8">
        <v>401</v>
      </c>
      <c r="AJ272" s="9">
        <v>13</v>
      </c>
      <c r="AK272" s="20">
        <f t="shared" si="177"/>
        <v>0.032418952618453865</v>
      </c>
      <c r="AL272" s="22"/>
      <c r="AM272" s="8">
        <f t="shared" si="178"/>
        <v>2090</v>
      </c>
      <c r="AN272" s="9">
        <f t="shared" si="179"/>
        <v>410</v>
      </c>
      <c r="AO272" s="20">
        <f t="shared" si="180"/>
        <v>0.19617224880382775</v>
      </c>
      <c r="AP272" s="13">
        <f t="shared" si="181"/>
        <v>8652</v>
      </c>
      <c r="AQ272" s="13">
        <f t="shared" si="182"/>
        <v>802</v>
      </c>
      <c r="AR272" s="20">
        <f t="shared" si="183"/>
        <v>0.09269533055940823</v>
      </c>
      <c r="AS272" s="13">
        <f t="shared" si="184"/>
        <v>2256</v>
      </c>
      <c r="AT272" s="13">
        <f t="shared" si="185"/>
        <v>268</v>
      </c>
      <c r="AU272" s="20">
        <f t="shared" si="186"/>
        <v>0.11879432624113476</v>
      </c>
      <c r="AV272" s="8">
        <f t="shared" si="187"/>
        <v>4556</v>
      </c>
      <c r="AW272" s="9">
        <f t="shared" si="188"/>
        <v>549</v>
      </c>
      <c r="AX272" s="20">
        <f t="shared" si="189"/>
        <v>0.12050043898156278</v>
      </c>
      <c r="AY272" s="8">
        <f t="shared" si="190"/>
        <v>4096</v>
      </c>
      <c r="AZ272" s="9">
        <f t="shared" si="191"/>
        <v>253</v>
      </c>
      <c r="BA272" s="20">
        <f t="shared" si="192"/>
        <v>0.061767578125</v>
      </c>
      <c r="BB272" s="47">
        <f t="shared" si="193"/>
        <v>1374</v>
      </c>
      <c r="BC272" s="47">
        <f t="shared" si="194"/>
        <v>251</v>
      </c>
      <c r="BD272" s="20">
        <f t="shared" si="195"/>
        <v>0.1826783114992722</v>
      </c>
      <c r="BE272" s="47">
        <f t="shared" si="196"/>
        <v>7661</v>
      </c>
      <c r="BF272" s="47">
        <f t="shared" si="197"/>
        <v>686</v>
      </c>
      <c r="BG272" s="20">
        <f t="shared" si="198"/>
        <v>0.0895444458947918</v>
      </c>
      <c r="BH272" s="19">
        <f t="shared" si="199"/>
        <v>3081</v>
      </c>
      <c r="BI272" s="19">
        <f t="shared" si="200"/>
        <v>526</v>
      </c>
      <c r="BJ272" s="20">
        <f t="shared" si="201"/>
        <v>0.17072379097695553</v>
      </c>
      <c r="BK272" s="19">
        <f t="shared" si="202"/>
        <v>3565</v>
      </c>
      <c r="BL272" s="19">
        <f t="shared" si="203"/>
        <v>433</v>
      </c>
      <c r="BM272" s="20">
        <f t="shared" si="204"/>
        <v>0.1214586255259467</v>
      </c>
      <c r="BN272" s="20">
        <f t="shared" si="164"/>
        <v>0.061767578125</v>
      </c>
      <c r="BO272" s="20">
        <f t="shared" si="165"/>
        <v>0.11282815118227518</v>
      </c>
      <c r="BP272" s="16"/>
    </row>
    <row r="273" spans="2:68" ht="12">
      <c r="B273" s="27" t="s">
        <v>361</v>
      </c>
      <c r="C273" s="31">
        <v>44072</v>
      </c>
      <c r="D273" s="6" t="s">
        <v>289</v>
      </c>
      <c r="E273" s="19">
        <f t="shared" si="166"/>
        <v>7972</v>
      </c>
      <c r="F273" s="19">
        <f t="shared" si="167"/>
        <v>439</v>
      </c>
      <c r="G273" s="20">
        <f t="shared" si="168"/>
        <v>0.05506773707977923</v>
      </c>
      <c r="H273" s="20"/>
      <c r="I273" s="7">
        <v>448</v>
      </c>
      <c r="J273" s="7">
        <v>49</v>
      </c>
      <c r="K273" s="20">
        <f t="shared" si="169"/>
        <v>0.109375</v>
      </c>
      <c r="L273" s="8">
        <v>428</v>
      </c>
      <c r="M273" s="9">
        <v>48</v>
      </c>
      <c r="N273" s="20">
        <f t="shared" si="170"/>
        <v>0.11214953271028037</v>
      </c>
      <c r="O273" s="8">
        <v>544</v>
      </c>
      <c r="P273" s="9">
        <v>60</v>
      </c>
      <c r="Q273" s="20">
        <f t="shared" si="171"/>
        <v>0.11029411764705882</v>
      </c>
      <c r="R273" s="13">
        <v>654</v>
      </c>
      <c r="S273" s="9">
        <v>44</v>
      </c>
      <c r="T273" s="20">
        <f t="shared" si="172"/>
        <v>0.0672782874617737</v>
      </c>
      <c r="U273" s="22"/>
      <c r="V273" s="8">
        <v>958</v>
      </c>
      <c r="W273" s="9">
        <v>73</v>
      </c>
      <c r="X273" s="20">
        <f t="shared" si="173"/>
        <v>0.07620041753653445</v>
      </c>
      <c r="Y273" s="8">
        <v>1652</v>
      </c>
      <c r="Z273" s="9">
        <v>98</v>
      </c>
      <c r="AA273" s="20">
        <f t="shared" si="174"/>
        <v>0.059322033898305086</v>
      </c>
      <c r="AB273" s="8">
        <v>1646</v>
      </c>
      <c r="AC273" s="9">
        <v>48</v>
      </c>
      <c r="AD273" s="20">
        <f t="shared" si="175"/>
        <v>0.02916160388821385</v>
      </c>
      <c r="AE273" s="22"/>
      <c r="AF273" s="8">
        <v>1133</v>
      </c>
      <c r="AG273" s="9">
        <v>17</v>
      </c>
      <c r="AH273" s="20">
        <f t="shared" si="176"/>
        <v>0.01500441306266549</v>
      </c>
      <c r="AI273" s="8">
        <v>509</v>
      </c>
      <c r="AJ273" s="9">
        <v>2</v>
      </c>
      <c r="AK273" s="20">
        <f t="shared" si="177"/>
        <v>0.003929273084479371</v>
      </c>
      <c r="AL273" s="22"/>
      <c r="AM273" s="8">
        <f t="shared" si="178"/>
        <v>1420</v>
      </c>
      <c r="AN273" s="9">
        <f t="shared" si="179"/>
        <v>157</v>
      </c>
      <c r="AO273" s="20">
        <f t="shared" si="180"/>
        <v>0.11056338028169015</v>
      </c>
      <c r="AP273" s="13">
        <f t="shared" si="181"/>
        <v>6552</v>
      </c>
      <c r="AQ273" s="13">
        <f t="shared" si="182"/>
        <v>282</v>
      </c>
      <c r="AR273" s="20">
        <f t="shared" si="183"/>
        <v>0.04304029304029304</v>
      </c>
      <c r="AS273" s="13">
        <f t="shared" si="184"/>
        <v>1612</v>
      </c>
      <c r="AT273" s="13">
        <f t="shared" si="185"/>
        <v>117</v>
      </c>
      <c r="AU273" s="20">
        <f t="shared" si="186"/>
        <v>0.07258064516129033</v>
      </c>
      <c r="AV273" s="8">
        <f t="shared" si="187"/>
        <v>3264</v>
      </c>
      <c r="AW273" s="9">
        <f t="shared" si="188"/>
        <v>215</v>
      </c>
      <c r="AX273" s="20">
        <f t="shared" si="189"/>
        <v>0.06587009803921569</v>
      </c>
      <c r="AY273" s="8">
        <f t="shared" si="190"/>
        <v>3288</v>
      </c>
      <c r="AZ273" s="9">
        <f t="shared" si="191"/>
        <v>67</v>
      </c>
      <c r="BA273" s="20">
        <f t="shared" si="192"/>
        <v>0.02037712895377129</v>
      </c>
      <c r="BB273" s="47">
        <f t="shared" si="193"/>
        <v>972</v>
      </c>
      <c r="BC273" s="47">
        <f t="shared" si="194"/>
        <v>108</v>
      </c>
      <c r="BD273" s="20">
        <f t="shared" si="195"/>
        <v>0.1111111111111111</v>
      </c>
      <c r="BE273" s="47">
        <f t="shared" si="196"/>
        <v>5898</v>
      </c>
      <c r="BF273" s="47">
        <f t="shared" si="197"/>
        <v>238</v>
      </c>
      <c r="BG273" s="20">
        <f t="shared" si="198"/>
        <v>0.04035266191929467</v>
      </c>
      <c r="BH273" s="19">
        <f t="shared" si="199"/>
        <v>2074</v>
      </c>
      <c r="BI273" s="19">
        <f t="shared" si="200"/>
        <v>201</v>
      </c>
      <c r="BJ273" s="20">
        <f t="shared" si="201"/>
        <v>0.09691417550626807</v>
      </c>
      <c r="BK273" s="19">
        <f t="shared" si="202"/>
        <v>2610</v>
      </c>
      <c r="BL273" s="19">
        <f t="shared" si="203"/>
        <v>171</v>
      </c>
      <c r="BM273" s="20">
        <f t="shared" si="204"/>
        <v>0.06551724137931035</v>
      </c>
      <c r="BN273" s="20">
        <f t="shared" si="164"/>
        <v>0.02037712895377129</v>
      </c>
      <c r="BO273" s="20">
        <f t="shared" si="165"/>
        <v>0.05506773707977923</v>
      </c>
      <c r="BP273" s="16"/>
    </row>
    <row r="274" spans="2:68" ht="12">
      <c r="B274" s="27" t="s">
        <v>361</v>
      </c>
      <c r="C274" s="31">
        <v>42023</v>
      </c>
      <c r="D274" s="6" t="s">
        <v>290</v>
      </c>
      <c r="E274" s="19">
        <f t="shared" si="166"/>
        <v>10622</v>
      </c>
      <c r="F274" s="19">
        <f t="shared" si="167"/>
        <v>1016</v>
      </c>
      <c r="G274" s="20">
        <f t="shared" si="168"/>
        <v>0.09565053662210507</v>
      </c>
      <c r="H274" s="20"/>
      <c r="I274" s="7">
        <v>645</v>
      </c>
      <c r="J274" s="7">
        <v>135</v>
      </c>
      <c r="K274" s="20">
        <f t="shared" si="169"/>
        <v>0.20930232558139536</v>
      </c>
      <c r="L274" s="8">
        <v>677</v>
      </c>
      <c r="M274" s="9">
        <v>154</v>
      </c>
      <c r="N274" s="20">
        <f t="shared" si="170"/>
        <v>0.2274741506646972</v>
      </c>
      <c r="O274" s="8">
        <v>743</v>
      </c>
      <c r="P274" s="9">
        <v>109</v>
      </c>
      <c r="Q274" s="20">
        <f t="shared" si="171"/>
        <v>0.14670255720053835</v>
      </c>
      <c r="R274" s="13">
        <v>939</v>
      </c>
      <c r="S274" s="9">
        <v>111</v>
      </c>
      <c r="T274" s="20">
        <f t="shared" si="172"/>
        <v>0.1182108626198083</v>
      </c>
      <c r="U274" s="22"/>
      <c r="V274" s="8">
        <v>1108</v>
      </c>
      <c r="W274" s="9">
        <v>152</v>
      </c>
      <c r="X274" s="20">
        <f t="shared" si="173"/>
        <v>0.1371841155234657</v>
      </c>
      <c r="Y274" s="8">
        <v>2118</v>
      </c>
      <c r="Z274" s="9">
        <v>195</v>
      </c>
      <c r="AA274" s="20">
        <f t="shared" si="174"/>
        <v>0.09206798866855524</v>
      </c>
      <c r="AB274" s="8">
        <v>2394</v>
      </c>
      <c r="AC274" s="9">
        <v>113</v>
      </c>
      <c r="AD274" s="20">
        <f t="shared" si="175"/>
        <v>0.04720133667502088</v>
      </c>
      <c r="AE274" s="22"/>
      <c r="AF274" s="8">
        <v>1486</v>
      </c>
      <c r="AG274" s="9">
        <v>41</v>
      </c>
      <c r="AH274" s="20">
        <f t="shared" si="176"/>
        <v>0.02759084791386272</v>
      </c>
      <c r="AI274" s="8">
        <v>512</v>
      </c>
      <c r="AJ274" s="9">
        <v>6</v>
      </c>
      <c r="AK274" s="20">
        <f t="shared" si="177"/>
        <v>0.01171875</v>
      </c>
      <c r="AL274" s="22"/>
      <c r="AM274" s="8">
        <f t="shared" si="178"/>
        <v>2065</v>
      </c>
      <c r="AN274" s="9">
        <f t="shared" si="179"/>
        <v>398</v>
      </c>
      <c r="AO274" s="20">
        <f t="shared" si="180"/>
        <v>0.19273607748184018</v>
      </c>
      <c r="AP274" s="13">
        <f t="shared" si="181"/>
        <v>8557</v>
      </c>
      <c r="AQ274" s="13">
        <f t="shared" si="182"/>
        <v>618</v>
      </c>
      <c r="AR274" s="20">
        <f t="shared" si="183"/>
        <v>0.07222157298118499</v>
      </c>
      <c r="AS274" s="13">
        <f t="shared" si="184"/>
        <v>2047</v>
      </c>
      <c r="AT274" s="13">
        <f t="shared" si="185"/>
        <v>263</v>
      </c>
      <c r="AU274" s="20">
        <f t="shared" si="186"/>
        <v>0.12848070346849047</v>
      </c>
      <c r="AV274" s="8">
        <f t="shared" si="187"/>
        <v>4165</v>
      </c>
      <c r="AW274" s="9">
        <f t="shared" si="188"/>
        <v>458</v>
      </c>
      <c r="AX274" s="20">
        <f t="shared" si="189"/>
        <v>0.1099639855942377</v>
      </c>
      <c r="AY274" s="8">
        <f t="shared" si="190"/>
        <v>4392</v>
      </c>
      <c r="AZ274" s="9">
        <f t="shared" si="191"/>
        <v>160</v>
      </c>
      <c r="BA274" s="20">
        <f t="shared" si="192"/>
        <v>0.03642987249544627</v>
      </c>
      <c r="BB274" s="47">
        <f t="shared" si="193"/>
        <v>1420</v>
      </c>
      <c r="BC274" s="47">
        <f t="shared" si="194"/>
        <v>263</v>
      </c>
      <c r="BD274" s="20">
        <f t="shared" si="195"/>
        <v>0.1852112676056338</v>
      </c>
      <c r="BE274" s="47">
        <f t="shared" si="196"/>
        <v>7618</v>
      </c>
      <c r="BF274" s="47">
        <f t="shared" si="197"/>
        <v>507</v>
      </c>
      <c r="BG274" s="20">
        <f t="shared" si="198"/>
        <v>0.06655290102389079</v>
      </c>
      <c r="BH274" s="19">
        <f t="shared" si="199"/>
        <v>3004</v>
      </c>
      <c r="BI274" s="19">
        <f t="shared" si="200"/>
        <v>509</v>
      </c>
      <c r="BJ274" s="20">
        <f t="shared" si="201"/>
        <v>0.16944074567243675</v>
      </c>
      <c r="BK274" s="19">
        <f t="shared" si="202"/>
        <v>3226</v>
      </c>
      <c r="BL274" s="19">
        <f t="shared" si="203"/>
        <v>347</v>
      </c>
      <c r="BM274" s="20">
        <f t="shared" si="204"/>
        <v>0.10756354618722877</v>
      </c>
      <c r="BN274" s="20">
        <f t="shared" si="164"/>
        <v>0.03642987249544627</v>
      </c>
      <c r="BO274" s="20">
        <f t="shared" si="165"/>
        <v>0.09565053662210507</v>
      </c>
      <c r="BP274" s="16"/>
    </row>
    <row r="275" spans="2:68" ht="12">
      <c r="B275" s="27" t="s">
        <v>361</v>
      </c>
      <c r="C275" s="31">
        <v>44073</v>
      </c>
      <c r="D275" s="6" t="s">
        <v>291</v>
      </c>
      <c r="E275" s="19">
        <f t="shared" si="166"/>
        <v>7314</v>
      </c>
      <c r="F275" s="19">
        <f t="shared" si="167"/>
        <v>756</v>
      </c>
      <c r="G275" s="20">
        <f t="shared" si="168"/>
        <v>0.10336341263330599</v>
      </c>
      <c r="H275" s="20"/>
      <c r="I275" s="7">
        <v>444</v>
      </c>
      <c r="J275" s="7">
        <v>79</v>
      </c>
      <c r="K275" s="20">
        <f t="shared" si="169"/>
        <v>0.17792792792792791</v>
      </c>
      <c r="L275" s="8">
        <v>515</v>
      </c>
      <c r="M275" s="9">
        <v>78</v>
      </c>
      <c r="N275" s="20">
        <f t="shared" si="170"/>
        <v>0.15145631067961166</v>
      </c>
      <c r="O275" s="8">
        <v>500</v>
      </c>
      <c r="P275" s="9">
        <v>72</v>
      </c>
      <c r="Q275" s="20">
        <f t="shared" si="171"/>
        <v>0.144</v>
      </c>
      <c r="R275" s="13">
        <v>564</v>
      </c>
      <c r="S275" s="9">
        <v>87</v>
      </c>
      <c r="T275" s="20">
        <f t="shared" si="172"/>
        <v>0.15425531914893617</v>
      </c>
      <c r="U275" s="22"/>
      <c r="V275" s="8">
        <v>781</v>
      </c>
      <c r="W275" s="9">
        <v>132</v>
      </c>
      <c r="X275" s="20">
        <f t="shared" si="173"/>
        <v>0.16901408450704225</v>
      </c>
      <c r="Y275" s="8">
        <v>1545</v>
      </c>
      <c r="Z275" s="9">
        <v>155</v>
      </c>
      <c r="AA275" s="20">
        <f t="shared" si="174"/>
        <v>0.10032362459546926</v>
      </c>
      <c r="AB275" s="8">
        <v>1462</v>
      </c>
      <c r="AC275" s="9">
        <v>99</v>
      </c>
      <c r="AD275" s="20">
        <f t="shared" si="175"/>
        <v>0.0677154582763338</v>
      </c>
      <c r="AE275" s="22"/>
      <c r="AF275" s="8">
        <v>1101</v>
      </c>
      <c r="AG275" s="9">
        <v>43</v>
      </c>
      <c r="AH275" s="20">
        <f t="shared" si="176"/>
        <v>0.03905540417801998</v>
      </c>
      <c r="AI275" s="8">
        <v>402</v>
      </c>
      <c r="AJ275" s="9">
        <v>11</v>
      </c>
      <c r="AK275" s="20">
        <f t="shared" si="177"/>
        <v>0.02736318407960199</v>
      </c>
      <c r="AL275" s="22"/>
      <c r="AM275" s="8">
        <f t="shared" si="178"/>
        <v>1459</v>
      </c>
      <c r="AN275" s="9">
        <f t="shared" si="179"/>
        <v>229</v>
      </c>
      <c r="AO275" s="20">
        <f t="shared" si="180"/>
        <v>0.15695681973954764</v>
      </c>
      <c r="AP275" s="13">
        <f t="shared" si="181"/>
        <v>5855</v>
      </c>
      <c r="AQ275" s="13">
        <f t="shared" si="182"/>
        <v>527</v>
      </c>
      <c r="AR275" s="20">
        <f t="shared" si="183"/>
        <v>0.09000853970964987</v>
      </c>
      <c r="AS275" s="13">
        <f t="shared" si="184"/>
        <v>1345</v>
      </c>
      <c r="AT275" s="13">
        <f t="shared" si="185"/>
        <v>219</v>
      </c>
      <c r="AU275" s="20">
        <f t="shared" si="186"/>
        <v>0.16282527881040892</v>
      </c>
      <c r="AV275" s="8">
        <f t="shared" si="187"/>
        <v>2890</v>
      </c>
      <c r="AW275" s="9">
        <f t="shared" si="188"/>
        <v>374</v>
      </c>
      <c r="AX275" s="20">
        <f t="shared" si="189"/>
        <v>0.12941176470588237</v>
      </c>
      <c r="AY275" s="8">
        <f t="shared" si="190"/>
        <v>2965</v>
      </c>
      <c r="AZ275" s="9">
        <f t="shared" si="191"/>
        <v>153</v>
      </c>
      <c r="BA275" s="20">
        <f t="shared" si="192"/>
        <v>0.05160202360876897</v>
      </c>
      <c r="BB275" s="47">
        <f t="shared" si="193"/>
        <v>1015</v>
      </c>
      <c r="BC275" s="47">
        <f t="shared" si="194"/>
        <v>150</v>
      </c>
      <c r="BD275" s="20">
        <f t="shared" si="195"/>
        <v>0.1477832512315271</v>
      </c>
      <c r="BE275" s="47">
        <f t="shared" si="196"/>
        <v>5291</v>
      </c>
      <c r="BF275" s="47">
        <f t="shared" si="197"/>
        <v>440</v>
      </c>
      <c r="BG275" s="20">
        <f t="shared" si="198"/>
        <v>0.08316008316008316</v>
      </c>
      <c r="BH275" s="19">
        <f t="shared" si="199"/>
        <v>2023</v>
      </c>
      <c r="BI275" s="19">
        <f t="shared" si="200"/>
        <v>316</v>
      </c>
      <c r="BJ275" s="20">
        <f t="shared" si="201"/>
        <v>0.15620365793376173</v>
      </c>
      <c r="BK275" s="19">
        <f t="shared" si="202"/>
        <v>2326</v>
      </c>
      <c r="BL275" s="19">
        <f t="shared" si="203"/>
        <v>287</v>
      </c>
      <c r="BM275" s="20">
        <f t="shared" si="204"/>
        <v>0.1233877901977644</v>
      </c>
      <c r="BN275" s="20">
        <f t="shared" si="164"/>
        <v>0.05160202360876897</v>
      </c>
      <c r="BO275" s="20">
        <f t="shared" si="165"/>
        <v>0.10336341263330599</v>
      </c>
      <c r="BP275" s="16"/>
    </row>
    <row r="276" spans="2:68" ht="12">
      <c r="B276" s="27" t="s">
        <v>360</v>
      </c>
      <c r="C276" s="31">
        <v>34040</v>
      </c>
      <c r="D276" s="6" t="s">
        <v>292</v>
      </c>
      <c r="E276" s="19">
        <f t="shared" si="166"/>
        <v>37033</v>
      </c>
      <c r="F276" s="19">
        <f t="shared" si="167"/>
        <v>3627</v>
      </c>
      <c r="G276" s="20">
        <f t="shared" si="168"/>
        <v>0.09793967542462129</v>
      </c>
      <c r="H276" s="20"/>
      <c r="I276" s="7">
        <v>2302</v>
      </c>
      <c r="J276" s="7">
        <v>519</v>
      </c>
      <c r="K276" s="20">
        <f t="shared" si="169"/>
        <v>0.22545612510860122</v>
      </c>
      <c r="L276" s="8">
        <v>2206</v>
      </c>
      <c r="M276" s="9">
        <v>424</v>
      </c>
      <c r="N276" s="20">
        <f t="shared" si="170"/>
        <v>0.19220308250226656</v>
      </c>
      <c r="O276" s="8">
        <v>2467</v>
      </c>
      <c r="P276" s="9">
        <v>362</v>
      </c>
      <c r="Q276" s="20">
        <f t="shared" si="171"/>
        <v>0.14673692744223754</v>
      </c>
      <c r="R276" s="13">
        <v>3400</v>
      </c>
      <c r="S276" s="9">
        <v>420</v>
      </c>
      <c r="T276" s="20">
        <f t="shared" si="172"/>
        <v>0.12352941176470589</v>
      </c>
      <c r="U276" s="22"/>
      <c r="V276" s="8">
        <v>4461</v>
      </c>
      <c r="W276" s="9">
        <v>666</v>
      </c>
      <c r="X276" s="20">
        <f t="shared" si="173"/>
        <v>0.14929388029589777</v>
      </c>
      <c r="Y276" s="8">
        <v>7611</v>
      </c>
      <c r="Z276" s="9">
        <v>721</v>
      </c>
      <c r="AA276" s="20">
        <f t="shared" si="174"/>
        <v>0.0947313099461306</v>
      </c>
      <c r="AB276" s="8">
        <v>7490</v>
      </c>
      <c r="AC276" s="9">
        <v>368</v>
      </c>
      <c r="AD276" s="20">
        <f t="shared" si="175"/>
        <v>0.04913217623497997</v>
      </c>
      <c r="AE276" s="22"/>
      <c r="AF276" s="8">
        <v>5148</v>
      </c>
      <c r="AG276" s="9">
        <v>123</v>
      </c>
      <c r="AH276" s="20">
        <f t="shared" si="176"/>
        <v>0.023892773892773892</v>
      </c>
      <c r="AI276" s="8">
        <v>1948</v>
      </c>
      <c r="AJ276" s="9">
        <v>24</v>
      </c>
      <c r="AK276" s="20">
        <f t="shared" si="177"/>
        <v>0.012320328542094456</v>
      </c>
      <c r="AL276" s="22"/>
      <c r="AM276" s="8">
        <f t="shared" si="178"/>
        <v>6975</v>
      </c>
      <c r="AN276" s="9">
        <f t="shared" si="179"/>
        <v>1305</v>
      </c>
      <c r="AO276" s="20">
        <f t="shared" si="180"/>
        <v>0.1870967741935484</v>
      </c>
      <c r="AP276" s="13">
        <f t="shared" si="181"/>
        <v>30058</v>
      </c>
      <c r="AQ276" s="13">
        <f t="shared" si="182"/>
        <v>2322</v>
      </c>
      <c r="AR276" s="20">
        <f t="shared" si="183"/>
        <v>0.0772506487457582</v>
      </c>
      <c r="AS276" s="13">
        <f t="shared" si="184"/>
        <v>7861</v>
      </c>
      <c r="AT276" s="13">
        <f t="shared" si="185"/>
        <v>1086</v>
      </c>
      <c r="AU276" s="20">
        <f t="shared" si="186"/>
        <v>0.13815036254929397</v>
      </c>
      <c r="AV276" s="8">
        <f t="shared" si="187"/>
        <v>15472</v>
      </c>
      <c r="AW276" s="9">
        <f t="shared" si="188"/>
        <v>1807</v>
      </c>
      <c r="AX276" s="20">
        <f t="shared" si="189"/>
        <v>0.11679162357807653</v>
      </c>
      <c r="AY276" s="8">
        <f t="shared" si="190"/>
        <v>14586</v>
      </c>
      <c r="AZ276" s="9">
        <f t="shared" si="191"/>
        <v>515</v>
      </c>
      <c r="BA276" s="20">
        <f t="shared" si="192"/>
        <v>0.035307829425476486</v>
      </c>
      <c r="BB276" s="47">
        <f t="shared" si="193"/>
        <v>4673</v>
      </c>
      <c r="BC276" s="47">
        <f t="shared" si="194"/>
        <v>786</v>
      </c>
      <c r="BD276" s="20">
        <f t="shared" si="195"/>
        <v>0.16820029959340896</v>
      </c>
      <c r="BE276" s="47">
        <f t="shared" si="196"/>
        <v>26658</v>
      </c>
      <c r="BF276" s="47">
        <f t="shared" si="197"/>
        <v>1902</v>
      </c>
      <c r="BG276" s="20">
        <f t="shared" si="198"/>
        <v>0.07134818816115238</v>
      </c>
      <c r="BH276" s="19">
        <f t="shared" si="199"/>
        <v>10375</v>
      </c>
      <c r="BI276" s="19">
        <f t="shared" si="200"/>
        <v>1725</v>
      </c>
      <c r="BJ276" s="20">
        <f t="shared" si="201"/>
        <v>0.16626506024096385</v>
      </c>
      <c r="BK276" s="19">
        <f t="shared" si="202"/>
        <v>12072</v>
      </c>
      <c r="BL276" s="19">
        <f t="shared" si="203"/>
        <v>1387</v>
      </c>
      <c r="BM276" s="20">
        <f t="shared" si="204"/>
        <v>0.11489396951623591</v>
      </c>
      <c r="BN276" s="20">
        <f t="shared" si="164"/>
        <v>0.035307829425476486</v>
      </c>
      <c r="BO276" s="20">
        <f t="shared" si="165"/>
        <v>0.09793967542462129</v>
      </c>
      <c r="BP276" s="16"/>
    </row>
    <row r="277" spans="2:68" ht="12">
      <c r="B277" s="27" t="s">
        <v>362</v>
      </c>
      <c r="C277" s="31">
        <v>73098</v>
      </c>
      <c r="D277" s="6" t="s">
        <v>293</v>
      </c>
      <c r="E277" s="19">
        <f t="shared" si="166"/>
        <v>7371</v>
      </c>
      <c r="F277" s="19">
        <f t="shared" si="167"/>
        <v>524</v>
      </c>
      <c r="G277" s="20">
        <f t="shared" si="168"/>
        <v>0.07108940442273776</v>
      </c>
      <c r="H277" s="20"/>
      <c r="I277" s="7">
        <v>477</v>
      </c>
      <c r="J277" s="7">
        <v>66</v>
      </c>
      <c r="K277" s="20">
        <f t="shared" si="169"/>
        <v>0.13836477987421383</v>
      </c>
      <c r="L277" s="8">
        <v>429</v>
      </c>
      <c r="M277" s="9">
        <v>60</v>
      </c>
      <c r="N277" s="20">
        <f t="shared" si="170"/>
        <v>0.13986013986013987</v>
      </c>
      <c r="O277" s="8">
        <v>436</v>
      </c>
      <c r="P277" s="9">
        <v>42</v>
      </c>
      <c r="Q277" s="20">
        <f t="shared" si="171"/>
        <v>0.0963302752293578</v>
      </c>
      <c r="R277" s="13">
        <v>501</v>
      </c>
      <c r="S277" s="9">
        <v>52</v>
      </c>
      <c r="T277" s="20">
        <f t="shared" si="172"/>
        <v>0.10379241516966067</v>
      </c>
      <c r="U277" s="22"/>
      <c r="V277" s="8">
        <v>911</v>
      </c>
      <c r="W277" s="9">
        <v>94</v>
      </c>
      <c r="X277" s="20">
        <f t="shared" si="173"/>
        <v>0.10318331503841932</v>
      </c>
      <c r="Y277" s="8">
        <v>1707</v>
      </c>
      <c r="Z277" s="9">
        <v>129</v>
      </c>
      <c r="AA277" s="20">
        <f t="shared" si="174"/>
        <v>0.07557117750439367</v>
      </c>
      <c r="AB277" s="8">
        <v>1610</v>
      </c>
      <c r="AC277" s="9">
        <v>51</v>
      </c>
      <c r="AD277" s="20">
        <f t="shared" si="175"/>
        <v>0.031677018633540374</v>
      </c>
      <c r="AE277" s="22"/>
      <c r="AF277" s="8">
        <v>965</v>
      </c>
      <c r="AG277" s="9">
        <v>24</v>
      </c>
      <c r="AH277" s="20">
        <f t="shared" si="176"/>
        <v>0.024870466321243522</v>
      </c>
      <c r="AI277" s="8">
        <v>335</v>
      </c>
      <c r="AJ277" s="9">
        <v>6</v>
      </c>
      <c r="AK277" s="20">
        <f t="shared" si="177"/>
        <v>0.01791044776119403</v>
      </c>
      <c r="AL277" s="22"/>
      <c r="AM277" s="8">
        <f t="shared" si="178"/>
        <v>1342</v>
      </c>
      <c r="AN277" s="9">
        <f t="shared" si="179"/>
        <v>168</v>
      </c>
      <c r="AO277" s="20">
        <f t="shared" si="180"/>
        <v>0.12518628912071536</v>
      </c>
      <c r="AP277" s="13">
        <f t="shared" si="181"/>
        <v>6029</v>
      </c>
      <c r="AQ277" s="13">
        <f t="shared" si="182"/>
        <v>356</v>
      </c>
      <c r="AR277" s="20">
        <f t="shared" si="183"/>
        <v>0.059047934980925525</v>
      </c>
      <c r="AS277" s="13">
        <f t="shared" si="184"/>
        <v>1412</v>
      </c>
      <c r="AT277" s="13">
        <f t="shared" si="185"/>
        <v>146</v>
      </c>
      <c r="AU277" s="20">
        <f t="shared" si="186"/>
        <v>0.10339943342776203</v>
      </c>
      <c r="AV277" s="8">
        <f t="shared" si="187"/>
        <v>3119</v>
      </c>
      <c r="AW277" s="9">
        <f t="shared" si="188"/>
        <v>275</v>
      </c>
      <c r="AX277" s="20">
        <f t="shared" si="189"/>
        <v>0.08816928502725233</v>
      </c>
      <c r="AY277" s="8">
        <f t="shared" si="190"/>
        <v>2910</v>
      </c>
      <c r="AZ277" s="9">
        <f t="shared" si="191"/>
        <v>81</v>
      </c>
      <c r="BA277" s="20">
        <f t="shared" si="192"/>
        <v>0.027835051546391754</v>
      </c>
      <c r="BB277" s="47">
        <f t="shared" si="193"/>
        <v>865</v>
      </c>
      <c r="BC277" s="47">
        <f t="shared" si="194"/>
        <v>102</v>
      </c>
      <c r="BD277" s="20">
        <f t="shared" si="195"/>
        <v>0.11791907514450867</v>
      </c>
      <c r="BE277" s="47">
        <f t="shared" si="196"/>
        <v>5528</v>
      </c>
      <c r="BF277" s="47">
        <f t="shared" si="197"/>
        <v>304</v>
      </c>
      <c r="BG277" s="20">
        <f t="shared" si="198"/>
        <v>0.05499276410998553</v>
      </c>
      <c r="BH277" s="19">
        <f t="shared" si="199"/>
        <v>1843</v>
      </c>
      <c r="BI277" s="19">
        <f t="shared" si="200"/>
        <v>220</v>
      </c>
      <c r="BJ277" s="20">
        <f t="shared" si="201"/>
        <v>0.11937059142702117</v>
      </c>
      <c r="BK277" s="19">
        <f t="shared" si="202"/>
        <v>2618</v>
      </c>
      <c r="BL277" s="19">
        <f t="shared" si="203"/>
        <v>223</v>
      </c>
      <c r="BM277" s="20">
        <f t="shared" si="204"/>
        <v>0.08517952635599695</v>
      </c>
      <c r="BN277" s="20">
        <f t="shared" si="164"/>
        <v>0.027835051546391754</v>
      </c>
      <c r="BO277" s="20">
        <f t="shared" si="165"/>
        <v>0.07108940442273776</v>
      </c>
      <c r="BP277" s="16"/>
    </row>
    <row r="278" spans="2:68" ht="12">
      <c r="B278" s="27" t="s">
        <v>359</v>
      </c>
      <c r="C278" s="31">
        <v>23102</v>
      </c>
      <c r="D278" s="6" t="s">
        <v>294</v>
      </c>
      <c r="E278" s="19">
        <f t="shared" si="166"/>
        <v>15582</v>
      </c>
      <c r="F278" s="19">
        <f t="shared" si="167"/>
        <v>5696</v>
      </c>
      <c r="G278" s="20">
        <f t="shared" si="168"/>
        <v>0.3655499935823386</v>
      </c>
      <c r="H278" s="20"/>
      <c r="I278" s="7">
        <v>1066</v>
      </c>
      <c r="J278" s="7">
        <v>683</v>
      </c>
      <c r="K278" s="20">
        <f t="shared" si="169"/>
        <v>0.6407129455909943</v>
      </c>
      <c r="L278" s="8">
        <v>1144</v>
      </c>
      <c r="M278" s="9">
        <v>691</v>
      </c>
      <c r="N278" s="20">
        <f t="shared" si="170"/>
        <v>0.6040209790209791</v>
      </c>
      <c r="O278" s="8">
        <v>1105</v>
      </c>
      <c r="P278" s="9">
        <v>561</v>
      </c>
      <c r="Q278" s="20">
        <f t="shared" si="171"/>
        <v>0.5076923076923077</v>
      </c>
      <c r="R278" s="13">
        <v>1328</v>
      </c>
      <c r="S278" s="9">
        <v>583</v>
      </c>
      <c r="T278" s="20">
        <f t="shared" si="172"/>
        <v>0.43900602409638556</v>
      </c>
      <c r="U278" s="22"/>
      <c r="V278" s="8">
        <v>1706</v>
      </c>
      <c r="W278" s="9">
        <v>868</v>
      </c>
      <c r="X278" s="20">
        <f t="shared" si="173"/>
        <v>0.5087924970691676</v>
      </c>
      <c r="Y278" s="8">
        <v>3207</v>
      </c>
      <c r="Z278" s="9">
        <v>1375</v>
      </c>
      <c r="AA278" s="20">
        <f t="shared" si="174"/>
        <v>0.4287496102276271</v>
      </c>
      <c r="AB278" s="8">
        <v>2944</v>
      </c>
      <c r="AC278" s="9">
        <v>653</v>
      </c>
      <c r="AD278" s="20">
        <f t="shared" si="175"/>
        <v>0.2218070652173913</v>
      </c>
      <c r="AE278" s="22"/>
      <c r="AF278" s="8">
        <v>2079</v>
      </c>
      <c r="AG278" s="9">
        <v>228</v>
      </c>
      <c r="AH278" s="20">
        <f t="shared" si="176"/>
        <v>0.10966810966810966</v>
      </c>
      <c r="AI278" s="8">
        <v>1003</v>
      </c>
      <c r="AJ278" s="9">
        <v>54</v>
      </c>
      <c r="AK278" s="20">
        <f t="shared" si="177"/>
        <v>0.053838484546360914</v>
      </c>
      <c r="AL278" s="22"/>
      <c r="AM278" s="8">
        <f t="shared" si="178"/>
        <v>3315</v>
      </c>
      <c r="AN278" s="9">
        <f t="shared" si="179"/>
        <v>1935</v>
      </c>
      <c r="AO278" s="20">
        <f t="shared" si="180"/>
        <v>0.583710407239819</v>
      </c>
      <c r="AP278" s="13">
        <f t="shared" si="181"/>
        <v>12267</v>
      </c>
      <c r="AQ278" s="13">
        <f t="shared" si="182"/>
        <v>3761</v>
      </c>
      <c r="AR278" s="20">
        <f t="shared" si="183"/>
        <v>0.3065949294856118</v>
      </c>
      <c r="AS278" s="13">
        <f t="shared" si="184"/>
        <v>3034</v>
      </c>
      <c r="AT278" s="13">
        <f t="shared" si="185"/>
        <v>1451</v>
      </c>
      <c r="AU278" s="20">
        <f t="shared" si="186"/>
        <v>0.478246539222149</v>
      </c>
      <c r="AV278" s="8">
        <f t="shared" si="187"/>
        <v>6241</v>
      </c>
      <c r="AW278" s="9">
        <f t="shared" si="188"/>
        <v>2826</v>
      </c>
      <c r="AX278" s="20">
        <f t="shared" si="189"/>
        <v>0.45281204935106556</v>
      </c>
      <c r="AY278" s="8">
        <f t="shared" si="190"/>
        <v>6026</v>
      </c>
      <c r="AZ278" s="9">
        <f t="shared" si="191"/>
        <v>935</v>
      </c>
      <c r="BA278" s="20">
        <f t="shared" si="192"/>
        <v>0.15516096913375374</v>
      </c>
      <c r="BB278" s="47">
        <f t="shared" si="193"/>
        <v>2249</v>
      </c>
      <c r="BC278" s="47">
        <f t="shared" si="194"/>
        <v>1252</v>
      </c>
      <c r="BD278" s="20">
        <f t="shared" si="195"/>
        <v>0.5566918630502445</v>
      </c>
      <c r="BE278" s="47">
        <f t="shared" si="196"/>
        <v>10939</v>
      </c>
      <c r="BF278" s="47">
        <f t="shared" si="197"/>
        <v>3178</v>
      </c>
      <c r="BG278" s="20">
        <f t="shared" si="198"/>
        <v>0.2905201572355791</v>
      </c>
      <c r="BH278" s="19">
        <f t="shared" si="199"/>
        <v>4643</v>
      </c>
      <c r="BI278" s="19">
        <f t="shared" si="200"/>
        <v>2518</v>
      </c>
      <c r="BJ278" s="20">
        <f t="shared" si="201"/>
        <v>0.5423217747146242</v>
      </c>
      <c r="BK278" s="19">
        <f t="shared" si="202"/>
        <v>4913</v>
      </c>
      <c r="BL278" s="19">
        <f t="shared" si="203"/>
        <v>2243</v>
      </c>
      <c r="BM278" s="20">
        <f t="shared" si="204"/>
        <v>0.4565438632200285</v>
      </c>
      <c r="BN278" s="20">
        <f t="shared" si="164"/>
        <v>0.15516096913375374</v>
      </c>
      <c r="BO278" s="20">
        <f t="shared" si="165"/>
        <v>0.3655499935823386</v>
      </c>
      <c r="BP278" s="16"/>
    </row>
    <row r="279" spans="2:68" ht="12">
      <c r="B279" s="27" t="s">
        <v>360</v>
      </c>
      <c r="C279" s="31">
        <v>33029</v>
      </c>
      <c r="D279" s="6" t="s">
        <v>295</v>
      </c>
      <c r="E279" s="19">
        <f t="shared" si="166"/>
        <v>18451</v>
      </c>
      <c r="F279" s="19">
        <f t="shared" si="167"/>
        <v>2984</v>
      </c>
      <c r="G279" s="20">
        <f t="shared" si="168"/>
        <v>0.16172565172619371</v>
      </c>
      <c r="H279" s="20"/>
      <c r="I279" s="7">
        <v>1336</v>
      </c>
      <c r="J279" s="7">
        <v>325</v>
      </c>
      <c r="K279" s="20">
        <f t="shared" si="169"/>
        <v>0.2432634730538922</v>
      </c>
      <c r="L279" s="8">
        <v>1269</v>
      </c>
      <c r="M279" s="9">
        <v>319</v>
      </c>
      <c r="N279" s="20">
        <f t="shared" si="170"/>
        <v>0.25137903861308114</v>
      </c>
      <c r="O279" s="8">
        <v>1201</v>
      </c>
      <c r="P279" s="9">
        <v>276</v>
      </c>
      <c r="Q279" s="20">
        <f t="shared" si="171"/>
        <v>0.22980849292256453</v>
      </c>
      <c r="R279" s="13">
        <v>1613</v>
      </c>
      <c r="S279" s="9">
        <v>303</v>
      </c>
      <c r="T279" s="20">
        <f t="shared" si="172"/>
        <v>0.18784872907625544</v>
      </c>
      <c r="U279" s="22"/>
      <c r="V279" s="8">
        <v>2232</v>
      </c>
      <c r="W279" s="9">
        <v>461</v>
      </c>
      <c r="X279" s="20">
        <f t="shared" si="173"/>
        <v>0.20654121863799282</v>
      </c>
      <c r="Y279" s="8">
        <v>3566</v>
      </c>
      <c r="Z279" s="9">
        <v>636</v>
      </c>
      <c r="AA279" s="20">
        <f t="shared" si="174"/>
        <v>0.1783510936623668</v>
      </c>
      <c r="AB279" s="8">
        <v>3596</v>
      </c>
      <c r="AC279" s="9">
        <v>406</v>
      </c>
      <c r="AD279" s="20">
        <f t="shared" si="175"/>
        <v>0.11290322580645161</v>
      </c>
      <c r="AE279" s="22"/>
      <c r="AF279" s="8">
        <v>2507</v>
      </c>
      <c r="AG279" s="9">
        <v>207</v>
      </c>
      <c r="AH279" s="20">
        <f t="shared" si="176"/>
        <v>0.08256880733944955</v>
      </c>
      <c r="AI279" s="8">
        <v>1131</v>
      </c>
      <c r="AJ279" s="9">
        <v>51</v>
      </c>
      <c r="AK279" s="20">
        <f t="shared" si="177"/>
        <v>0.04509283819628647</v>
      </c>
      <c r="AL279" s="22"/>
      <c r="AM279" s="8">
        <f t="shared" si="178"/>
        <v>3806</v>
      </c>
      <c r="AN279" s="9">
        <f t="shared" si="179"/>
        <v>920</v>
      </c>
      <c r="AO279" s="20">
        <f t="shared" si="180"/>
        <v>0.2417235943247504</v>
      </c>
      <c r="AP279" s="13">
        <f t="shared" si="181"/>
        <v>14645</v>
      </c>
      <c r="AQ279" s="13">
        <f t="shared" si="182"/>
        <v>2064</v>
      </c>
      <c r="AR279" s="20">
        <f t="shared" si="183"/>
        <v>0.14093547285763058</v>
      </c>
      <c r="AS279" s="13">
        <f t="shared" si="184"/>
        <v>3845</v>
      </c>
      <c r="AT279" s="13">
        <f t="shared" si="185"/>
        <v>764</v>
      </c>
      <c r="AU279" s="20">
        <f t="shared" si="186"/>
        <v>0.1986996098829649</v>
      </c>
      <c r="AV279" s="8">
        <f t="shared" si="187"/>
        <v>7411</v>
      </c>
      <c r="AW279" s="9">
        <f t="shared" si="188"/>
        <v>1400</v>
      </c>
      <c r="AX279" s="20">
        <f t="shared" si="189"/>
        <v>0.18890837943597355</v>
      </c>
      <c r="AY279" s="8">
        <f t="shared" si="190"/>
        <v>7234</v>
      </c>
      <c r="AZ279" s="9">
        <f t="shared" si="191"/>
        <v>664</v>
      </c>
      <c r="BA279" s="20">
        <f t="shared" si="192"/>
        <v>0.09178877522808958</v>
      </c>
      <c r="BB279" s="47">
        <f t="shared" si="193"/>
        <v>2470</v>
      </c>
      <c r="BC279" s="47">
        <f t="shared" si="194"/>
        <v>595</v>
      </c>
      <c r="BD279" s="20">
        <f t="shared" si="195"/>
        <v>0.2408906882591093</v>
      </c>
      <c r="BE279" s="47">
        <f t="shared" si="196"/>
        <v>13032</v>
      </c>
      <c r="BF279" s="47">
        <f t="shared" si="197"/>
        <v>1761</v>
      </c>
      <c r="BG279" s="20">
        <f t="shared" si="198"/>
        <v>0.13512891344383057</v>
      </c>
      <c r="BH279" s="19">
        <f t="shared" si="199"/>
        <v>5419</v>
      </c>
      <c r="BI279" s="19">
        <f t="shared" si="200"/>
        <v>1223</v>
      </c>
      <c r="BJ279" s="20">
        <f t="shared" si="201"/>
        <v>0.22568739619856062</v>
      </c>
      <c r="BK279" s="19">
        <f t="shared" si="202"/>
        <v>5798</v>
      </c>
      <c r="BL279" s="19">
        <f t="shared" si="203"/>
        <v>1097</v>
      </c>
      <c r="BM279" s="20">
        <f t="shared" si="204"/>
        <v>0.18920317350810625</v>
      </c>
      <c r="BN279" s="20">
        <f t="shared" si="164"/>
        <v>0.09178877522808958</v>
      </c>
      <c r="BO279" s="20">
        <f t="shared" si="165"/>
        <v>0.16172565172619371</v>
      </c>
      <c r="BP279" s="16"/>
    </row>
    <row r="280" spans="2:68" ht="12">
      <c r="B280" s="27" t="s">
        <v>358</v>
      </c>
      <c r="C280" s="31">
        <v>13049</v>
      </c>
      <c r="D280" s="6" t="s">
        <v>296</v>
      </c>
      <c r="E280" s="19">
        <f t="shared" si="166"/>
        <v>24529</v>
      </c>
      <c r="F280" s="19">
        <f t="shared" si="167"/>
        <v>1764</v>
      </c>
      <c r="G280" s="20">
        <f t="shared" si="168"/>
        <v>0.07191487626890619</v>
      </c>
      <c r="H280" s="20"/>
      <c r="I280" s="7">
        <v>1591</v>
      </c>
      <c r="J280" s="7">
        <v>185</v>
      </c>
      <c r="K280" s="20">
        <f t="shared" si="169"/>
        <v>0.11627906976744186</v>
      </c>
      <c r="L280" s="8">
        <v>1557</v>
      </c>
      <c r="M280" s="9">
        <v>204</v>
      </c>
      <c r="N280" s="20">
        <f t="shared" si="170"/>
        <v>0.13102119460500963</v>
      </c>
      <c r="O280" s="8">
        <v>1499</v>
      </c>
      <c r="P280" s="9">
        <v>175</v>
      </c>
      <c r="Q280" s="20">
        <f t="shared" si="171"/>
        <v>0.11674449633088725</v>
      </c>
      <c r="R280" s="13">
        <v>1795</v>
      </c>
      <c r="S280" s="9">
        <v>176</v>
      </c>
      <c r="T280" s="20">
        <f t="shared" si="172"/>
        <v>0.09805013927576602</v>
      </c>
      <c r="U280" s="22"/>
      <c r="V280" s="8">
        <v>3060</v>
      </c>
      <c r="W280" s="9">
        <v>324</v>
      </c>
      <c r="X280" s="20">
        <f t="shared" si="173"/>
        <v>0.10588235294117647</v>
      </c>
      <c r="Y280" s="8">
        <v>5404</v>
      </c>
      <c r="Z280" s="9">
        <v>390</v>
      </c>
      <c r="AA280" s="20">
        <f t="shared" si="174"/>
        <v>0.07216876387860843</v>
      </c>
      <c r="AB280" s="8">
        <v>5317</v>
      </c>
      <c r="AC280" s="9">
        <v>221</v>
      </c>
      <c r="AD280" s="20">
        <f t="shared" si="175"/>
        <v>0.04156479217603912</v>
      </c>
      <c r="AE280" s="22"/>
      <c r="AF280" s="8">
        <v>3199</v>
      </c>
      <c r="AG280" s="9">
        <v>77</v>
      </c>
      <c r="AH280" s="20">
        <f t="shared" si="176"/>
        <v>0.024070021881838075</v>
      </c>
      <c r="AI280" s="8">
        <v>1107</v>
      </c>
      <c r="AJ280" s="9">
        <v>12</v>
      </c>
      <c r="AK280" s="20">
        <f t="shared" si="177"/>
        <v>0.01084010840108401</v>
      </c>
      <c r="AL280" s="22"/>
      <c r="AM280" s="8">
        <f t="shared" si="178"/>
        <v>4647</v>
      </c>
      <c r="AN280" s="9">
        <f t="shared" si="179"/>
        <v>564</v>
      </c>
      <c r="AO280" s="20">
        <f t="shared" si="180"/>
        <v>0.12136862491930278</v>
      </c>
      <c r="AP280" s="13">
        <f t="shared" si="181"/>
        <v>19882</v>
      </c>
      <c r="AQ280" s="13">
        <f t="shared" si="182"/>
        <v>1200</v>
      </c>
      <c r="AR280" s="20">
        <f t="shared" si="183"/>
        <v>0.06035610099587567</v>
      </c>
      <c r="AS280" s="13">
        <f t="shared" si="184"/>
        <v>4855</v>
      </c>
      <c r="AT280" s="13">
        <f t="shared" si="185"/>
        <v>500</v>
      </c>
      <c r="AU280" s="20">
        <f t="shared" si="186"/>
        <v>0.10298661174047374</v>
      </c>
      <c r="AV280" s="8">
        <f t="shared" si="187"/>
        <v>10259</v>
      </c>
      <c r="AW280" s="9">
        <f t="shared" si="188"/>
        <v>890</v>
      </c>
      <c r="AX280" s="20">
        <f t="shared" si="189"/>
        <v>0.08675309484355201</v>
      </c>
      <c r="AY280" s="8">
        <f t="shared" si="190"/>
        <v>9623</v>
      </c>
      <c r="AZ280" s="9">
        <f t="shared" si="191"/>
        <v>310</v>
      </c>
      <c r="BA280" s="20">
        <f t="shared" si="192"/>
        <v>0.03221448612698743</v>
      </c>
      <c r="BB280" s="47">
        <f t="shared" si="193"/>
        <v>3056</v>
      </c>
      <c r="BC280" s="47">
        <f t="shared" si="194"/>
        <v>379</v>
      </c>
      <c r="BD280" s="20">
        <f t="shared" si="195"/>
        <v>0.12401832460732984</v>
      </c>
      <c r="BE280" s="47">
        <f t="shared" si="196"/>
        <v>18087</v>
      </c>
      <c r="BF280" s="47">
        <f t="shared" si="197"/>
        <v>1024</v>
      </c>
      <c r="BG280" s="20">
        <f t="shared" si="198"/>
        <v>0.056615248521037206</v>
      </c>
      <c r="BH280" s="19">
        <f t="shared" si="199"/>
        <v>6442</v>
      </c>
      <c r="BI280" s="19">
        <f t="shared" si="200"/>
        <v>740</v>
      </c>
      <c r="BJ280" s="20">
        <f t="shared" si="201"/>
        <v>0.11487115802545793</v>
      </c>
      <c r="BK280" s="19">
        <f t="shared" si="202"/>
        <v>8464</v>
      </c>
      <c r="BL280" s="19">
        <f t="shared" si="203"/>
        <v>714</v>
      </c>
      <c r="BM280" s="20">
        <f t="shared" si="204"/>
        <v>0.08435727788279773</v>
      </c>
      <c r="BN280" s="20">
        <f t="shared" si="164"/>
        <v>0.03221448612698743</v>
      </c>
      <c r="BO280" s="20">
        <f t="shared" si="165"/>
        <v>0.07191487626890619</v>
      </c>
      <c r="BP280" s="16"/>
    </row>
    <row r="281" spans="2:68" ht="12">
      <c r="B281" s="27" t="s">
        <v>361</v>
      </c>
      <c r="C281" s="31">
        <v>42025</v>
      </c>
      <c r="D281" s="6" t="s">
        <v>297</v>
      </c>
      <c r="E281" s="19">
        <f t="shared" si="166"/>
        <v>24440</v>
      </c>
      <c r="F281" s="19">
        <f t="shared" si="167"/>
        <v>2850</v>
      </c>
      <c r="G281" s="20">
        <f t="shared" si="168"/>
        <v>0.11661211129296235</v>
      </c>
      <c r="H281" s="20"/>
      <c r="I281" s="7">
        <v>1575</v>
      </c>
      <c r="J281" s="7">
        <v>387</v>
      </c>
      <c r="K281" s="20">
        <f t="shared" si="169"/>
        <v>0.24571428571428572</v>
      </c>
      <c r="L281" s="8">
        <v>1472</v>
      </c>
      <c r="M281" s="9">
        <v>366</v>
      </c>
      <c r="N281" s="20">
        <f t="shared" si="170"/>
        <v>0.24864130434782608</v>
      </c>
      <c r="O281" s="8">
        <v>1490</v>
      </c>
      <c r="P281" s="9">
        <v>274</v>
      </c>
      <c r="Q281" s="20">
        <f t="shared" si="171"/>
        <v>0.18389261744966443</v>
      </c>
      <c r="R281" s="13">
        <v>1977</v>
      </c>
      <c r="S281" s="9">
        <v>302</v>
      </c>
      <c r="T281" s="20">
        <f t="shared" si="172"/>
        <v>0.15275670207384925</v>
      </c>
      <c r="U281" s="22"/>
      <c r="V281" s="8">
        <v>3080</v>
      </c>
      <c r="W281" s="9">
        <v>536</v>
      </c>
      <c r="X281" s="20">
        <f t="shared" si="173"/>
        <v>0.17402597402597403</v>
      </c>
      <c r="Y281" s="8">
        <v>5292</v>
      </c>
      <c r="Z281" s="9">
        <v>643</v>
      </c>
      <c r="AA281" s="20">
        <f t="shared" si="174"/>
        <v>0.12150415721844293</v>
      </c>
      <c r="AB281" s="8">
        <v>4903</v>
      </c>
      <c r="AC281" s="9">
        <v>260</v>
      </c>
      <c r="AD281" s="20">
        <f t="shared" si="175"/>
        <v>0.053028757903324494</v>
      </c>
      <c r="AE281" s="22"/>
      <c r="AF281" s="8">
        <v>3314</v>
      </c>
      <c r="AG281" s="9">
        <v>76</v>
      </c>
      <c r="AH281" s="20">
        <f t="shared" si="176"/>
        <v>0.022933011466505733</v>
      </c>
      <c r="AI281" s="8">
        <v>1337</v>
      </c>
      <c r="AJ281" s="9">
        <v>6</v>
      </c>
      <c r="AK281" s="20">
        <f t="shared" si="177"/>
        <v>0.004487658937920718</v>
      </c>
      <c r="AL281" s="22"/>
      <c r="AM281" s="8">
        <f t="shared" si="178"/>
        <v>4537</v>
      </c>
      <c r="AN281" s="9">
        <f t="shared" si="179"/>
        <v>1027</v>
      </c>
      <c r="AO281" s="20">
        <f t="shared" si="180"/>
        <v>0.22636103151862463</v>
      </c>
      <c r="AP281" s="13">
        <f t="shared" si="181"/>
        <v>19903</v>
      </c>
      <c r="AQ281" s="13">
        <f t="shared" si="182"/>
        <v>1823</v>
      </c>
      <c r="AR281" s="20">
        <f t="shared" si="183"/>
        <v>0.09159423202532281</v>
      </c>
      <c r="AS281" s="13">
        <f t="shared" si="184"/>
        <v>5057</v>
      </c>
      <c r="AT281" s="13">
        <f t="shared" si="185"/>
        <v>838</v>
      </c>
      <c r="AU281" s="20">
        <f t="shared" si="186"/>
        <v>0.16571089578801662</v>
      </c>
      <c r="AV281" s="8">
        <f t="shared" si="187"/>
        <v>10349</v>
      </c>
      <c r="AW281" s="9">
        <f t="shared" si="188"/>
        <v>1481</v>
      </c>
      <c r="AX281" s="20">
        <f t="shared" si="189"/>
        <v>0.14310561406899217</v>
      </c>
      <c r="AY281" s="8">
        <f t="shared" si="190"/>
        <v>9554</v>
      </c>
      <c r="AZ281" s="9">
        <f t="shared" si="191"/>
        <v>342</v>
      </c>
      <c r="BA281" s="20">
        <f t="shared" si="192"/>
        <v>0.03579652501570023</v>
      </c>
      <c r="BB281" s="47">
        <f t="shared" si="193"/>
        <v>2962</v>
      </c>
      <c r="BC281" s="47">
        <f t="shared" si="194"/>
        <v>640</v>
      </c>
      <c r="BD281" s="20">
        <f t="shared" si="195"/>
        <v>0.21607022282241728</v>
      </c>
      <c r="BE281" s="47">
        <f t="shared" si="196"/>
        <v>17926</v>
      </c>
      <c r="BF281" s="47">
        <f t="shared" si="197"/>
        <v>1521</v>
      </c>
      <c r="BG281" s="20">
        <f t="shared" si="198"/>
        <v>0.08484882293874818</v>
      </c>
      <c r="BH281" s="19">
        <f t="shared" si="199"/>
        <v>6514</v>
      </c>
      <c r="BI281" s="19">
        <f t="shared" si="200"/>
        <v>1329</v>
      </c>
      <c r="BJ281" s="20">
        <f t="shared" si="201"/>
        <v>0.2040221062327295</v>
      </c>
      <c r="BK281" s="19">
        <f t="shared" si="202"/>
        <v>8372</v>
      </c>
      <c r="BL281" s="19">
        <f t="shared" si="203"/>
        <v>1179</v>
      </c>
      <c r="BM281" s="20">
        <f t="shared" si="204"/>
        <v>0.14082656473960822</v>
      </c>
      <c r="BN281" s="20">
        <f t="shared" si="164"/>
        <v>0.03579652501570023</v>
      </c>
      <c r="BO281" s="20">
        <f t="shared" si="165"/>
        <v>0.11661211129296235</v>
      </c>
      <c r="BP281" s="16"/>
    </row>
    <row r="282" spans="2:68" ht="12">
      <c r="B282" s="27" t="s">
        <v>360</v>
      </c>
      <c r="C282" s="31">
        <v>34041</v>
      </c>
      <c r="D282" s="6" t="s">
        <v>298</v>
      </c>
      <c r="E282" s="19">
        <f t="shared" si="166"/>
        <v>31175</v>
      </c>
      <c r="F282" s="19">
        <f t="shared" si="167"/>
        <v>2132</v>
      </c>
      <c r="G282" s="20">
        <f t="shared" si="168"/>
        <v>0.06838813151563752</v>
      </c>
      <c r="H282" s="20"/>
      <c r="I282" s="7">
        <v>2022</v>
      </c>
      <c r="J282" s="7">
        <v>278</v>
      </c>
      <c r="K282" s="20">
        <f t="shared" si="169"/>
        <v>0.13748763600395647</v>
      </c>
      <c r="L282" s="8">
        <v>1907</v>
      </c>
      <c r="M282" s="9">
        <v>237</v>
      </c>
      <c r="N282" s="20">
        <f t="shared" si="170"/>
        <v>0.124278972207656</v>
      </c>
      <c r="O282" s="8">
        <v>2155</v>
      </c>
      <c r="P282" s="9">
        <v>224</v>
      </c>
      <c r="Q282" s="20">
        <f t="shared" si="171"/>
        <v>0.10394431554524362</v>
      </c>
      <c r="R282" s="13">
        <v>2791</v>
      </c>
      <c r="S282" s="9">
        <v>238</v>
      </c>
      <c r="T282" s="20">
        <f t="shared" si="172"/>
        <v>0.08527409530634181</v>
      </c>
      <c r="U282" s="22"/>
      <c r="V282" s="8">
        <v>3730</v>
      </c>
      <c r="W282" s="9">
        <v>407</v>
      </c>
      <c r="X282" s="20">
        <f t="shared" si="173"/>
        <v>0.10911528150134048</v>
      </c>
      <c r="Y282" s="8">
        <v>6334</v>
      </c>
      <c r="Z282" s="9">
        <v>445</v>
      </c>
      <c r="AA282" s="20">
        <f t="shared" si="174"/>
        <v>0.07025576255131039</v>
      </c>
      <c r="AB282" s="8">
        <v>6330</v>
      </c>
      <c r="AC282" s="9">
        <v>223</v>
      </c>
      <c r="AD282" s="20">
        <f t="shared" si="175"/>
        <v>0.03522906793048973</v>
      </c>
      <c r="AE282" s="22"/>
      <c r="AF282" s="8">
        <v>4233</v>
      </c>
      <c r="AG282" s="9">
        <v>64</v>
      </c>
      <c r="AH282" s="20">
        <f t="shared" si="176"/>
        <v>0.01511930073234113</v>
      </c>
      <c r="AI282" s="8">
        <v>1673</v>
      </c>
      <c r="AJ282" s="9">
        <v>16</v>
      </c>
      <c r="AK282" s="20">
        <f t="shared" si="177"/>
        <v>0.009563658099222952</v>
      </c>
      <c r="AL282" s="22"/>
      <c r="AM282" s="8">
        <f t="shared" si="178"/>
        <v>6084</v>
      </c>
      <c r="AN282" s="9">
        <f t="shared" si="179"/>
        <v>739</v>
      </c>
      <c r="AO282" s="20">
        <f t="shared" si="180"/>
        <v>0.12146614069690993</v>
      </c>
      <c r="AP282" s="13">
        <f t="shared" si="181"/>
        <v>25091</v>
      </c>
      <c r="AQ282" s="13">
        <f t="shared" si="182"/>
        <v>1393</v>
      </c>
      <c r="AR282" s="20">
        <f t="shared" si="183"/>
        <v>0.055517914790163804</v>
      </c>
      <c r="AS282" s="13">
        <f t="shared" si="184"/>
        <v>6521</v>
      </c>
      <c r="AT282" s="13">
        <f t="shared" si="185"/>
        <v>645</v>
      </c>
      <c r="AU282" s="20">
        <f t="shared" si="186"/>
        <v>0.09891120993712621</v>
      </c>
      <c r="AV282" s="8">
        <f t="shared" si="187"/>
        <v>12855</v>
      </c>
      <c r="AW282" s="9">
        <f t="shared" si="188"/>
        <v>1090</v>
      </c>
      <c r="AX282" s="20">
        <f t="shared" si="189"/>
        <v>0.08479190976273823</v>
      </c>
      <c r="AY282" s="8">
        <f t="shared" si="190"/>
        <v>12236</v>
      </c>
      <c r="AZ282" s="9">
        <f t="shared" si="191"/>
        <v>303</v>
      </c>
      <c r="BA282" s="20">
        <f t="shared" si="192"/>
        <v>0.02476299444262831</v>
      </c>
      <c r="BB282" s="47">
        <f t="shared" si="193"/>
        <v>4062</v>
      </c>
      <c r="BC282" s="47">
        <f t="shared" si="194"/>
        <v>461</v>
      </c>
      <c r="BD282" s="20">
        <f t="shared" si="195"/>
        <v>0.11349089118660759</v>
      </c>
      <c r="BE282" s="47">
        <f t="shared" si="196"/>
        <v>22300</v>
      </c>
      <c r="BF282" s="47">
        <f t="shared" si="197"/>
        <v>1155</v>
      </c>
      <c r="BG282" s="20">
        <f t="shared" si="198"/>
        <v>0.05179372197309417</v>
      </c>
      <c r="BH282" s="19">
        <f t="shared" si="199"/>
        <v>8875</v>
      </c>
      <c r="BI282" s="19">
        <f t="shared" si="200"/>
        <v>977</v>
      </c>
      <c r="BJ282" s="20">
        <f t="shared" si="201"/>
        <v>0.11008450704225352</v>
      </c>
      <c r="BK282" s="19">
        <f t="shared" si="202"/>
        <v>10064</v>
      </c>
      <c r="BL282" s="19">
        <f t="shared" si="203"/>
        <v>852</v>
      </c>
      <c r="BM282" s="20">
        <f t="shared" si="204"/>
        <v>0.08465818759936407</v>
      </c>
      <c r="BN282" s="20">
        <f t="shared" si="164"/>
        <v>0.02476299444262831</v>
      </c>
      <c r="BO282" s="20">
        <f t="shared" si="165"/>
        <v>0.06838813151563752</v>
      </c>
      <c r="BP282" s="16"/>
    </row>
    <row r="283" spans="2:68" ht="12">
      <c r="B283" s="27" t="s">
        <v>359</v>
      </c>
      <c r="C283" s="31">
        <v>23103</v>
      </c>
      <c r="D283" s="6" t="s">
        <v>299</v>
      </c>
      <c r="E283" s="19">
        <f t="shared" si="166"/>
        <v>13951</v>
      </c>
      <c r="F283" s="19">
        <f t="shared" si="167"/>
        <v>5433</v>
      </c>
      <c r="G283" s="20">
        <f t="shared" si="168"/>
        <v>0.38943444914343056</v>
      </c>
      <c r="H283" s="20"/>
      <c r="I283" s="7">
        <v>915</v>
      </c>
      <c r="J283" s="7">
        <v>568</v>
      </c>
      <c r="K283" s="20">
        <f t="shared" si="169"/>
        <v>0.6207650273224044</v>
      </c>
      <c r="L283" s="8">
        <v>1016</v>
      </c>
      <c r="M283" s="9">
        <v>567</v>
      </c>
      <c r="N283" s="20">
        <f t="shared" si="170"/>
        <v>0.5580708661417323</v>
      </c>
      <c r="O283" s="8">
        <v>1179</v>
      </c>
      <c r="P283" s="9">
        <v>602</v>
      </c>
      <c r="Q283" s="20">
        <f t="shared" si="171"/>
        <v>0.5106022052586938</v>
      </c>
      <c r="R283" s="13">
        <v>1442</v>
      </c>
      <c r="S283" s="9">
        <v>617</v>
      </c>
      <c r="T283" s="20">
        <f t="shared" si="172"/>
        <v>0.427877947295423</v>
      </c>
      <c r="U283" s="22"/>
      <c r="V283" s="8">
        <v>1312</v>
      </c>
      <c r="W283" s="9">
        <v>576</v>
      </c>
      <c r="X283" s="20">
        <f t="shared" si="173"/>
        <v>0.43902439024390244</v>
      </c>
      <c r="Y283" s="8">
        <v>2645</v>
      </c>
      <c r="Z283" s="9">
        <v>1264</v>
      </c>
      <c r="AA283" s="20">
        <f t="shared" si="174"/>
        <v>0.477882797731569</v>
      </c>
      <c r="AB283" s="8">
        <v>3016</v>
      </c>
      <c r="AC283" s="9">
        <v>882</v>
      </c>
      <c r="AD283" s="20">
        <f t="shared" si="175"/>
        <v>0.29244031830238726</v>
      </c>
      <c r="AE283" s="22"/>
      <c r="AF283" s="8">
        <v>1585</v>
      </c>
      <c r="AG283" s="9">
        <v>302</v>
      </c>
      <c r="AH283" s="20">
        <f t="shared" si="176"/>
        <v>0.19053627760252365</v>
      </c>
      <c r="AI283" s="8">
        <v>841</v>
      </c>
      <c r="AJ283" s="9">
        <v>55</v>
      </c>
      <c r="AK283" s="20">
        <f t="shared" si="177"/>
        <v>0.06539833531510107</v>
      </c>
      <c r="AL283" s="22"/>
      <c r="AM283" s="8">
        <f t="shared" si="178"/>
        <v>3110</v>
      </c>
      <c r="AN283" s="9">
        <f t="shared" si="179"/>
        <v>1737</v>
      </c>
      <c r="AO283" s="20">
        <f t="shared" si="180"/>
        <v>0.5585209003215434</v>
      </c>
      <c r="AP283" s="13">
        <f t="shared" si="181"/>
        <v>10841</v>
      </c>
      <c r="AQ283" s="13">
        <f t="shared" si="182"/>
        <v>3696</v>
      </c>
      <c r="AR283" s="20">
        <f t="shared" si="183"/>
        <v>0.34092795867539893</v>
      </c>
      <c r="AS283" s="13">
        <f t="shared" si="184"/>
        <v>2754</v>
      </c>
      <c r="AT283" s="13">
        <f t="shared" si="185"/>
        <v>1193</v>
      </c>
      <c r="AU283" s="20">
        <f t="shared" si="186"/>
        <v>0.43318809005083514</v>
      </c>
      <c r="AV283" s="8">
        <f t="shared" si="187"/>
        <v>5399</v>
      </c>
      <c r="AW283" s="9">
        <f t="shared" si="188"/>
        <v>2457</v>
      </c>
      <c r="AX283" s="20">
        <f t="shared" si="189"/>
        <v>0.4550842748657159</v>
      </c>
      <c r="AY283" s="8">
        <f t="shared" si="190"/>
        <v>5442</v>
      </c>
      <c r="AZ283" s="9">
        <f t="shared" si="191"/>
        <v>1239</v>
      </c>
      <c r="BA283" s="20">
        <f t="shared" si="192"/>
        <v>0.2276736493936053</v>
      </c>
      <c r="BB283" s="47">
        <f t="shared" si="193"/>
        <v>2195</v>
      </c>
      <c r="BC283" s="47">
        <f t="shared" si="194"/>
        <v>1169</v>
      </c>
      <c r="BD283" s="20">
        <f t="shared" si="195"/>
        <v>0.5325740318906605</v>
      </c>
      <c r="BE283" s="47">
        <f t="shared" si="196"/>
        <v>9399</v>
      </c>
      <c r="BF283" s="47">
        <f t="shared" si="197"/>
        <v>3079</v>
      </c>
      <c r="BG283" s="20">
        <f t="shared" si="198"/>
        <v>0.32758804128098734</v>
      </c>
      <c r="BH283" s="19">
        <f t="shared" si="199"/>
        <v>4552</v>
      </c>
      <c r="BI283" s="19">
        <f t="shared" si="200"/>
        <v>2354</v>
      </c>
      <c r="BJ283" s="20">
        <f t="shared" si="201"/>
        <v>0.5171353251318102</v>
      </c>
      <c r="BK283" s="19">
        <f t="shared" si="202"/>
        <v>3957</v>
      </c>
      <c r="BL283" s="19">
        <f t="shared" si="203"/>
        <v>1840</v>
      </c>
      <c r="BM283" s="20">
        <f t="shared" si="204"/>
        <v>0.46499873641647715</v>
      </c>
      <c r="BN283" s="20">
        <f t="shared" si="164"/>
        <v>0.2276736493936053</v>
      </c>
      <c r="BO283" s="20">
        <f t="shared" si="165"/>
        <v>0.38943444914343056</v>
      </c>
      <c r="BP283" s="16"/>
    </row>
    <row r="284" spans="2:68" ht="12">
      <c r="B284" s="27" t="s">
        <v>361</v>
      </c>
      <c r="C284" s="31">
        <v>42026</v>
      </c>
      <c r="D284" s="6" t="s">
        <v>300</v>
      </c>
      <c r="E284" s="19">
        <f t="shared" si="166"/>
        <v>11447</v>
      </c>
      <c r="F284" s="19">
        <f t="shared" si="167"/>
        <v>593</v>
      </c>
      <c r="G284" s="20">
        <f t="shared" si="168"/>
        <v>0.05180396610465624</v>
      </c>
      <c r="H284" s="20"/>
      <c r="I284" s="7">
        <v>684</v>
      </c>
      <c r="J284" s="7">
        <v>75</v>
      </c>
      <c r="K284" s="20">
        <f t="shared" si="169"/>
        <v>0.10964912280701754</v>
      </c>
      <c r="L284" s="8">
        <v>734</v>
      </c>
      <c r="M284" s="9">
        <v>85</v>
      </c>
      <c r="N284" s="20">
        <f t="shared" si="170"/>
        <v>0.11580381471389646</v>
      </c>
      <c r="O284" s="8">
        <v>691</v>
      </c>
      <c r="P284" s="9">
        <v>61</v>
      </c>
      <c r="Q284" s="20">
        <f t="shared" si="171"/>
        <v>0.08827785817655572</v>
      </c>
      <c r="R284" s="13">
        <v>903</v>
      </c>
      <c r="S284" s="9">
        <v>64</v>
      </c>
      <c r="T284" s="20">
        <f t="shared" si="172"/>
        <v>0.07087486157253599</v>
      </c>
      <c r="U284" s="22"/>
      <c r="V284" s="8">
        <v>1435</v>
      </c>
      <c r="W284" s="9">
        <v>104</v>
      </c>
      <c r="X284" s="20">
        <f t="shared" si="173"/>
        <v>0.07247386759581882</v>
      </c>
      <c r="Y284" s="8">
        <v>2468</v>
      </c>
      <c r="Z284" s="9">
        <v>146</v>
      </c>
      <c r="AA284" s="20">
        <f t="shared" si="174"/>
        <v>0.05915721231766612</v>
      </c>
      <c r="AB284" s="8">
        <v>2498</v>
      </c>
      <c r="AC284" s="9">
        <v>48</v>
      </c>
      <c r="AD284" s="20">
        <f t="shared" si="175"/>
        <v>0.01921537229783827</v>
      </c>
      <c r="AE284" s="22"/>
      <c r="AF284" s="8">
        <v>1461</v>
      </c>
      <c r="AG284" s="9">
        <v>10</v>
      </c>
      <c r="AH284" s="20">
        <f t="shared" si="176"/>
        <v>0.006844626967830253</v>
      </c>
      <c r="AI284" s="8">
        <v>573</v>
      </c>
      <c r="AJ284" s="9"/>
      <c r="AK284" s="20">
        <f t="shared" si="177"/>
        <v>0</v>
      </c>
      <c r="AL284" s="22"/>
      <c r="AM284" s="8">
        <f t="shared" si="178"/>
        <v>2109</v>
      </c>
      <c r="AN284" s="9">
        <f t="shared" si="179"/>
        <v>221</v>
      </c>
      <c r="AO284" s="20">
        <f t="shared" si="180"/>
        <v>0.10478899952584163</v>
      </c>
      <c r="AP284" s="13">
        <f t="shared" si="181"/>
        <v>9338</v>
      </c>
      <c r="AQ284" s="13">
        <f t="shared" si="182"/>
        <v>372</v>
      </c>
      <c r="AR284" s="20">
        <f t="shared" si="183"/>
        <v>0.03983722424502035</v>
      </c>
      <c r="AS284" s="13">
        <f t="shared" si="184"/>
        <v>2338</v>
      </c>
      <c r="AT284" s="13">
        <f t="shared" si="185"/>
        <v>168</v>
      </c>
      <c r="AU284" s="20">
        <f t="shared" si="186"/>
        <v>0.0718562874251497</v>
      </c>
      <c r="AV284" s="8">
        <f t="shared" si="187"/>
        <v>4806</v>
      </c>
      <c r="AW284" s="9">
        <f t="shared" si="188"/>
        <v>314</v>
      </c>
      <c r="AX284" s="20">
        <f t="shared" si="189"/>
        <v>0.06533499791926758</v>
      </c>
      <c r="AY284" s="8">
        <f t="shared" si="190"/>
        <v>4532</v>
      </c>
      <c r="AZ284" s="9">
        <f t="shared" si="191"/>
        <v>58</v>
      </c>
      <c r="BA284" s="20">
        <f t="shared" si="192"/>
        <v>0.012797881729920565</v>
      </c>
      <c r="BB284" s="47">
        <f t="shared" si="193"/>
        <v>1425</v>
      </c>
      <c r="BC284" s="47">
        <f t="shared" si="194"/>
        <v>146</v>
      </c>
      <c r="BD284" s="20">
        <f t="shared" si="195"/>
        <v>0.10245614035087719</v>
      </c>
      <c r="BE284" s="47">
        <f t="shared" si="196"/>
        <v>8435</v>
      </c>
      <c r="BF284" s="47">
        <f t="shared" si="197"/>
        <v>308</v>
      </c>
      <c r="BG284" s="20">
        <f t="shared" si="198"/>
        <v>0.036514522821576766</v>
      </c>
      <c r="BH284" s="19">
        <f t="shared" si="199"/>
        <v>3012</v>
      </c>
      <c r="BI284" s="19">
        <f t="shared" si="200"/>
        <v>285</v>
      </c>
      <c r="BJ284" s="20">
        <f t="shared" si="201"/>
        <v>0.0946215139442231</v>
      </c>
      <c r="BK284" s="19">
        <f t="shared" si="202"/>
        <v>3903</v>
      </c>
      <c r="BL284" s="19">
        <f t="shared" si="203"/>
        <v>250</v>
      </c>
      <c r="BM284" s="20">
        <f t="shared" si="204"/>
        <v>0.06405329233922624</v>
      </c>
      <c r="BN284" s="20">
        <f t="shared" si="164"/>
        <v>0.012797881729920565</v>
      </c>
      <c r="BO284" s="20">
        <f t="shared" si="165"/>
        <v>0.05180396610465624</v>
      </c>
      <c r="BP284" s="16"/>
    </row>
    <row r="285" spans="2:68" ht="12">
      <c r="B285" s="27" t="s">
        <v>360</v>
      </c>
      <c r="C285" s="31">
        <v>37017</v>
      </c>
      <c r="D285" s="6" t="s">
        <v>301</v>
      </c>
      <c r="E285" s="19">
        <f t="shared" si="166"/>
        <v>9220</v>
      </c>
      <c r="F285" s="19">
        <f t="shared" si="167"/>
        <v>663</v>
      </c>
      <c r="G285" s="20">
        <f t="shared" si="168"/>
        <v>0.07190889370932754</v>
      </c>
      <c r="H285" s="20"/>
      <c r="I285" s="7">
        <v>675</v>
      </c>
      <c r="J285" s="7">
        <v>111</v>
      </c>
      <c r="K285" s="20">
        <f t="shared" si="169"/>
        <v>0.16444444444444445</v>
      </c>
      <c r="L285" s="8">
        <v>659</v>
      </c>
      <c r="M285" s="9">
        <v>69</v>
      </c>
      <c r="N285" s="20">
        <f t="shared" si="170"/>
        <v>0.1047040971168437</v>
      </c>
      <c r="O285" s="8">
        <v>674</v>
      </c>
      <c r="P285" s="9">
        <v>70</v>
      </c>
      <c r="Q285" s="20">
        <f t="shared" si="171"/>
        <v>0.10385756676557864</v>
      </c>
      <c r="R285" s="13">
        <v>750</v>
      </c>
      <c r="S285" s="9">
        <v>64</v>
      </c>
      <c r="T285" s="20">
        <f t="shared" si="172"/>
        <v>0.08533333333333333</v>
      </c>
      <c r="U285" s="22"/>
      <c r="V285" s="8">
        <v>1216</v>
      </c>
      <c r="W285" s="9">
        <v>118</v>
      </c>
      <c r="X285" s="20">
        <f t="shared" si="173"/>
        <v>0.09703947368421052</v>
      </c>
      <c r="Y285" s="8">
        <v>1986</v>
      </c>
      <c r="Z285" s="9">
        <v>134</v>
      </c>
      <c r="AA285" s="20">
        <f t="shared" si="174"/>
        <v>0.06747230614300101</v>
      </c>
      <c r="AB285" s="8">
        <v>1721</v>
      </c>
      <c r="AC285" s="9">
        <v>61</v>
      </c>
      <c r="AD285" s="20">
        <f t="shared" si="175"/>
        <v>0.03544450900639163</v>
      </c>
      <c r="AE285" s="22"/>
      <c r="AF285" s="8">
        <v>1095</v>
      </c>
      <c r="AG285" s="9">
        <v>32</v>
      </c>
      <c r="AH285" s="20">
        <f t="shared" si="176"/>
        <v>0.029223744292237442</v>
      </c>
      <c r="AI285" s="8">
        <v>444</v>
      </c>
      <c r="AJ285" s="9">
        <v>4</v>
      </c>
      <c r="AK285" s="20">
        <f t="shared" si="177"/>
        <v>0.009009009009009009</v>
      </c>
      <c r="AL285" s="22"/>
      <c r="AM285" s="8">
        <f t="shared" si="178"/>
        <v>2008</v>
      </c>
      <c r="AN285" s="9">
        <f t="shared" si="179"/>
        <v>250</v>
      </c>
      <c r="AO285" s="20">
        <f t="shared" si="180"/>
        <v>0.12450199203187251</v>
      </c>
      <c r="AP285" s="13">
        <f t="shared" si="181"/>
        <v>7212</v>
      </c>
      <c r="AQ285" s="13">
        <f t="shared" si="182"/>
        <v>413</v>
      </c>
      <c r="AR285" s="20">
        <f t="shared" si="183"/>
        <v>0.057265668330560175</v>
      </c>
      <c r="AS285" s="13">
        <f t="shared" si="184"/>
        <v>1966</v>
      </c>
      <c r="AT285" s="13">
        <f t="shared" si="185"/>
        <v>182</v>
      </c>
      <c r="AU285" s="20">
        <f t="shared" si="186"/>
        <v>0.09257375381485249</v>
      </c>
      <c r="AV285" s="8">
        <f t="shared" si="187"/>
        <v>3952</v>
      </c>
      <c r="AW285" s="9">
        <f t="shared" si="188"/>
        <v>316</v>
      </c>
      <c r="AX285" s="20">
        <f t="shared" si="189"/>
        <v>0.07995951417004049</v>
      </c>
      <c r="AY285" s="8">
        <f t="shared" si="190"/>
        <v>3260</v>
      </c>
      <c r="AZ285" s="9">
        <f t="shared" si="191"/>
        <v>97</v>
      </c>
      <c r="BA285" s="20">
        <f t="shared" si="192"/>
        <v>0.029754601226993867</v>
      </c>
      <c r="BB285" s="47">
        <f t="shared" si="193"/>
        <v>1333</v>
      </c>
      <c r="BC285" s="47">
        <f t="shared" si="194"/>
        <v>139</v>
      </c>
      <c r="BD285" s="20">
        <f t="shared" si="195"/>
        <v>0.10427606901725431</v>
      </c>
      <c r="BE285" s="47">
        <f t="shared" si="196"/>
        <v>6462</v>
      </c>
      <c r="BF285" s="47">
        <f t="shared" si="197"/>
        <v>349</v>
      </c>
      <c r="BG285" s="20">
        <f t="shared" si="198"/>
        <v>0.054008047044258746</v>
      </c>
      <c r="BH285" s="19">
        <f t="shared" si="199"/>
        <v>2758</v>
      </c>
      <c r="BI285" s="19">
        <f t="shared" si="200"/>
        <v>314</v>
      </c>
      <c r="BJ285" s="20">
        <f t="shared" si="201"/>
        <v>0.11385061638868746</v>
      </c>
      <c r="BK285" s="19">
        <f t="shared" si="202"/>
        <v>3202</v>
      </c>
      <c r="BL285" s="19">
        <f t="shared" si="203"/>
        <v>252</v>
      </c>
      <c r="BM285" s="20">
        <f t="shared" si="204"/>
        <v>0.07870081199250469</v>
      </c>
      <c r="BN285" s="20">
        <f t="shared" si="164"/>
        <v>0.029754601226993867</v>
      </c>
      <c r="BO285" s="20">
        <f t="shared" si="165"/>
        <v>0.07190889370932754</v>
      </c>
      <c r="BP285" s="16"/>
    </row>
    <row r="286" spans="2:68" ht="12">
      <c r="B286" s="27" t="s">
        <v>358</v>
      </c>
      <c r="C286" s="31">
        <v>11050</v>
      </c>
      <c r="D286" s="6" t="s">
        <v>302</v>
      </c>
      <c r="E286" s="19">
        <f t="shared" si="166"/>
        <v>9153</v>
      </c>
      <c r="F286" s="19">
        <f t="shared" si="167"/>
        <v>1181</v>
      </c>
      <c r="G286" s="20">
        <f t="shared" si="168"/>
        <v>0.12902873374849777</v>
      </c>
      <c r="H286" s="20"/>
      <c r="I286" s="7">
        <v>512</v>
      </c>
      <c r="J286" s="7">
        <v>134</v>
      </c>
      <c r="K286" s="20">
        <f t="shared" si="169"/>
        <v>0.26171875</v>
      </c>
      <c r="L286" s="8">
        <v>561</v>
      </c>
      <c r="M286" s="9">
        <v>98</v>
      </c>
      <c r="N286" s="20">
        <f t="shared" si="170"/>
        <v>0.1746880570409982</v>
      </c>
      <c r="O286" s="8">
        <v>568</v>
      </c>
      <c r="P286" s="9">
        <v>125</v>
      </c>
      <c r="Q286" s="20">
        <f t="shared" si="171"/>
        <v>0.22007042253521128</v>
      </c>
      <c r="R286" s="13">
        <v>817</v>
      </c>
      <c r="S286" s="9">
        <v>128</v>
      </c>
      <c r="T286" s="20">
        <f t="shared" si="172"/>
        <v>0.15667074663402691</v>
      </c>
      <c r="U286" s="22"/>
      <c r="V286" s="8">
        <v>896</v>
      </c>
      <c r="W286" s="9">
        <v>190</v>
      </c>
      <c r="X286" s="20">
        <f t="shared" si="173"/>
        <v>0.21205357142857142</v>
      </c>
      <c r="Y286" s="8">
        <v>1870</v>
      </c>
      <c r="Z286" s="9">
        <v>267</v>
      </c>
      <c r="AA286" s="20">
        <f t="shared" si="174"/>
        <v>0.14278074866310161</v>
      </c>
      <c r="AB286" s="8">
        <v>1985</v>
      </c>
      <c r="AC286" s="9">
        <v>159</v>
      </c>
      <c r="AD286" s="20">
        <f t="shared" si="175"/>
        <v>0.0801007556675063</v>
      </c>
      <c r="AE286" s="22"/>
      <c r="AF286" s="8">
        <v>1279</v>
      </c>
      <c r="AG286" s="9">
        <v>61</v>
      </c>
      <c r="AH286" s="20">
        <f t="shared" si="176"/>
        <v>0.04769351055512119</v>
      </c>
      <c r="AI286" s="8">
        <v>665</v>
      </c>
      <c r="AJ286" s="9">
        <v>19</v>
      </c>
      <c r="AK286" s="20">
        <f t="shared" si="177"/>
        <v>0.02857142857142857</v>
      </c>
      <c r="AL286" s="22"/>
      <c r="AM286" s="8">
        <f t="shared" si="178"/>
        <v>1641</v>
      </c>
      <c r="AN286" s="9">
        <f t="shared" si="179"/>
        <v>357</v>
      </c>
      <c r="AO286" s="20">
        <f t="shared" si="180"/>
        <v>0.21755027422303475</v>
      </c>
      <c r="AP286" s="13">
        <f t="shared" si="181"/>
        <v>7512</v>
      </c>
      <c r="AQ286" s="13">
        <f t="shared" si="182"/>
        <v>824</v>
      </c>
      <c r="AR286" s="20">
        <f t="shared" si="183"/>
        <v>0.10969116080937168</v>
      </c>
      <c r="AS286" s="13">
        <f t="shared" si="184"/>
        <v>1713</v>
      </c>
      <c r="AT286" s="13">
        <f t="shared" si="185"/>
        <v>318</v>
      </c>
      <c r="AU286" s="20">
        <f t="shared" si="186"/>
        <v>0.18563922942206654</v>
      </c>
      <c r="AV286" s="8">
        <f t="shared" si="187"/>
        <v>3583</v>
      </c>
      <c r="AW286" s="9">
        <f t="shared" si="188"/>
        <v>585</v>
      </c>
      <c r="AX286" s="20">
        <f t="shared" si="189"/>
        <v>0.16327100195367011</v>
      </c>
      <c r="AY286" s="8">
        <f t="shared" si="190"/>
        <v>3929</v>
      </c>
      <c r="AZ286" s="9">
        <f t="shared" si="191"/>
        <v>239</v>
      </c>
      <c r="BA286" s="20">
        <f t="shared" si="192"/>
        <v>0.060829727666072794</v>
      </c>
      <c r="BB286" s="47">
        <f t="shared" si="193"/>
        <v>1129</v>
      </c>
      <c r="BC286" s="47">
        <f t="shared" si="194"/>
        <v>223</v>
      </c>
      <c r="BD286" s="20">
        <f t="shared" si="195"/>
        <v>0.1975199291408326</v>
      </c>
      <c r="BE286" s="47">
        <f t="shared" si="196"/>
        <v>6695</v>
      </c>
      <c r="BF286" s="47">
        <f t="shared" si="197"/>
        <v>696</v>
      </c>
      <c r="BG286" s="20">
        <f t="shared" si="198"/>
        <v>0.10395817774458552</v>
      </c>
      <c r="BH286" s="19">
        <f t="shared" si="199"/>
        <v>2458</v>
      </c>
      <c r="BI286" s="19">
        <f t="shared" si="200"/>
        <v>485</v>
      </c>
      <c r="BJ286" s="20">
        <f t="shared" si="201"/>
        <v>0.19731489015459724</v>
      </c>
      <c r="BK286" s="19">
        <f t="shared" si="202"/>
        <v>2766</v>
      </c>
      <c r="BL286" s="19">
        <f t="shared" si="203"/>
        <v>457</v>
      </c>
      <c r="BM286" s="20">
        <f t="shared" si="204"/>
        <v>0.16522053506869125</v>
      </c>
      <c r="BN286" s="20">
        <f t="shared" si="164"/>
        <v>0.060829727666072794</v>
      </c>
      <c r="BO286" s="20">
        <f t="shared" si="165"/>
        <v>0.12902873374849777</v>
      </c>
      <c r="BP286" s="16"/>
    </row>
    <row r="287" spans="2:68" ht="12">
      <c r="B287" s="27" t="s">
        <v>358</v>
      </c>
      <c r="C287" s="31">
        <v>12040</v>
      </c>
      <c r="D287" s="6" t="s">
        <v>303</v>
      </c>
      <c r="E287" s="19">
        <f t="shared" si="166"/>
        <v>25077</v>
      </c>
      <c r="F287" s="19">
        <f t="shared" si="167"/>
        <v>5812</v>
      </c>
      <c r="G287" s="20">
        <f t="shared" si="168"/>
        <v>0.23176616022650237</v>
      </c>
      <c r="H287" s="20"/>
      <c r="I287" s="7">
        <v>2030</v>
      </c>
      <c r="J287" s="7">
        <v>870</v>
      </c>
      <c r="K287" s="20">
        <f t="shared" si="169"/>
        <v>0.42857142857142855</v>
      </c>
      <c r="L287" s="8">
        <v>1862</v>
      </c>
      <c r="M287" s="9">
        <v>821</v>
      </c>
      <c r="N287" s="20">
        <f t="shared" si="170"/>
        <v>0.44092373791621914</v>
      </c>
      <c r="O287" s="8">
        <v>1599</v>
      </c>
      <c r="P287" s="9">
        <v>556</v>
      </c>
      <c r="Q287" s="20">
        <f t="shared" si="171"/>
        <v>0.34771732332707944</v>
      </c>
      <c r="R287" s="13">
        <v>1954</v>
      </c>
      <c r="S287" s="9">
        <v>603</v>
      </c>
      <c r="T287" s="20">
        <f t="shared" si="172"/>
        <v>0.3085977482088025</v>
      </c>
      <c r="U287" s="22"/>
      <c r="V287" s="8">
        <v>3190</v>
      </c>
      <c r="W287" s="9">
        <v>1028</v>
      </c>
      <c r="X287" s="20">
        <f t="shared" si="173"/>
        <v>0.32225705329153603</v>
      </c>
      <c r="Y287" s="8">
        <v>5219</v>
      </c>
      <c r="Z287" s="9">
        <v>1221</v>
      </c>
      <c r="AA287" s="20">
        <f t="shared" si="174"/>
        <v>0.23395286453343553</v>
      </c>
      <c r="AB287" s="8">
        <v>4711</v>
      </c>
      <c r="AC287" s="9">
        <v>521</v>
      </c>
      <c r="AD287" s="20">
        <f t="shared" si="175"/>
        <v>0.11059223094884313</v>
      </c>
      <c r="AE287" s="22"/>
      <c r="AF287" s="8">
        <v>3112</v>
      </c>
      <c r="AG287" s="9">
        <v>165</v>
      </c>
      <c r="AH287" s="20">
        <f t="shared" si="176"/>
        <v>0.053020565552699225</v>
      </c>
      <c r="AI287" s="8">
        <v>1400</v>
      </c>
      <c r="AJ287" s="9">
        <v>27</v>
      </c>
      <c r="AK287" s="20">
        <f t="shared" si="177"/>
        <v>0.019285714285714285</v>
      </c>
      <c r="AL287" s="22"/>
      <c r="AM287" s="8">
        <f t="shared" si="178"/>
        <v>5491</v>
      </c>
      <c r="AN287" s="9">
        <f t="shared" si="179"/>
        <v>2247</v>
      </c>
      <c r="AO287" s="20">
        <f t="shared" si="180"/>
        <v>0.40921507922054273</v>
      </c>
      <c r="AP287" s="13">
        <f t="shared" si="181"/>
        <v>19586</v>
      </c>
      <c r="AQ287" s="13">
        <f t="shared" si="182"/>
        <v>3565</v>
      </c>
      <c r="AR287" s="20">
        <f t="shared" si="183"/>
        <v>0.18201776779332177</v>
      </c>
      <c r="AS287" s="13">
        <f t="shared" si="184"/>
        <v>5144</v>
      </c>
      <c r="AT287" s="13">
        <f t="shared" si="185"/>
        <v>1631</v>
      </c>
      <c r="AU287" s="20">
        <f t="shared" si="186"/>
        <v>0.31706842923794715</v>
      </c>
      <c r="AV287" s="8">
        <f t="shared" si="187"/>
        <v>10363</v>
      </c>
      <c r="AW287" s="9">
        <f t="shared" si="188"/>
        <v>2852</v>
      </c>
      <c r="AX287" s="20">
        <f t="shared" si="189"/>
        <v>0.2752098813085014</v>
      </c>
      <c r="AY287" s="8">
        <f t="shared" si="190"/>
        <v>9223</v>
      </c>
      <c r="AZ287" s="9">
        <f t="shared" si="191"/>
        <v>713</v>
      </c>
      <c r="BA287" s="20">
        <f t="shared" si="192"/>
        <v>0.0773067331670823</v>
      </c>
      <c r="BB287" s="47">
        <f t="shared" si="193"/>
        <v>3461</v>
      </c>
      <c r="BC287" s="47">
        <f t="shared" si="194"/>
        <v>1377</v>
      </c>
      <c r="BD287" s="20">
        <f t="shared" si="195"/>
        <v>0.39786188962727537</v>
      </c>
      <c r="BE287" s="47">
        <f t="shared" si="196"/>
        <v>17632</v>
      </c>
      <c r="BF287" s="47">
        <f t="shared" si="197"/>
        <v>2962</v>
      </c>
      <c r="BG287" s="20">
        <f t="shared" si="198"/>
        <v>0.16799001814882034</v>
      </c>
      <c r="BH287" s="19">
        <f t="shared" si="199"/>
        <v>7445</v>
      </c>
      <c r="BI287" s="19">
        <f t="shared" si="200"/>
        <v>2850</v>
      </c>
      <c r="BJ287" s="20">
        <f t="shared" si="201"/>
        <v>0.3828072531900604</v>
      </c>
      <c r="BK287" s="19">
        <f t="shared" si="202"/>
        <v>8409</v>
      </c>
      <c r="BL287" s="19">
        <f t="shared" si="203"/>
        <v>2249</v>
      </c>
      <c r="BM287" s="20">
        <f t="shared" si="204"/>
        <v>0.26745154001664884</v>
      </c>
      <c r="BN287" s="20">
        <f t="shared" si="164"/>
        <v>0.0773067331670823</v>
      </c>
      <c r="BO287" s="20">
        <f t="shared" si="165"/>
        <v>0.23176616022650237</v>
      </c>
      <c r="BP287" s="16"/>
    </row>
    <row r="288" spans="2:68" ht="12">
      <c r="B288" s="27" t="s">
        <v>360</v>
      </c>
      <c r="C288" s="31">
        <v>37018</v>
      </c>
      <c r="D288" s="6" t="s">
        <v>304</v>
      </c>
      <c r="E288" s="19">
        <f t="shared" si="166"/>
        <v>14222</v>
      </c>
      <c r="F288" s="19">
        <f t="shared" si="167"/>
        <v>624</v>
      </c>
      <c r="G288" s="20">
        <f t="shared" si="168"/>
        <v>0.043875685557586835</v>
      </c>
      <c r="H288" s="20"/>
      <c r="I288" s="7">
        <v>1003</v>
      </c>
      <c r="J288" s="7">
        <v>73</v>
      </c>
      <c r="K288" s="20">
        <f t="shared" si="169"/>
        <v>0.07278165503489531</v>
      </c>
      <c r="L288" s="8">
        <v>980</v>
      </c>
      <c r="M288" s="9">
        <v>59</v>
      </c>
      <c r="N288" s="20">
        <f t="shared" si="170"/>
        <v>0.06020408163265306</v>
      </c>
      <c r="O288" s="8">
        <v>964</v>
      </c>
      <c r="P288" s="9">
        <v>56</v>
      </c>
      <c r="Q288" s="20">
        <f t="shared" si="171"/>
        <v>0.058091286307053944</v>
      </c>
      <c r="R288" s="13">
        <v>1179</v>
      </c>
      <c r="S288" s="9">
        <v>81</v>
      </c>
      <c r="T288" s="20">
        <f t="shared" si="172"/>
        <v>0.06870229007633588</v>
      </c>
      <c r="U288" s="22"/>
      <c r="V288" s="8">
        <v>1749</v>
      </c>
      <c r="W288" s="9">
        <v>139</v>
      </c>
      <c r="X288" s="20">
        <f t="shared" si="173"/>
        <v>0.07947398513436249</v>
      </c>
      <c r="Y288" s="8">
        <v>3124</v>
      </c>
      <c r="Z288" s="9">
        <v>144</v>
      </c>
      <c r="AA288" s="20">
        <f t="shared" si="174"/>
        <v>0.046094750320102434</v>
      </c>
      <c r="AB288" s="8">
        <v>2533</v>
      </c>
      <c r="AC288" s="9">
        <v>49</v>
      </c>
      <c r="AD288" s="20">
        <f t="shared" si="175"/>
        <v>0.01934465061192262</v>
      </c>
      <c r="AE288" s="22"/>
      <c r="AF288" s="8">
        <v>1812</v>
      </c>
      <c r="AG288" s="9">
        <v>17</v>
      </c>
      <c r="AH288" s="20">
        <f t="shared" si="176"/>
        <v>0.009381898454746136</v>
      </c>
      <c r="AI288" s="8">
        <v>878</v>
      </c>
      <c r="AJ288" s="9">
        <v>6</v>
      </c>
      <c r="AK288" s="20">
        <f t="shared" si="177"/>
        <v>0.00683371298405467</v>
      </c>
      <c r="AL288" s="22"/>
      <c r="AM288" s="8">
        <f t="shared" si="178"/>
        <v>2947</v>
      </c>
      <c r="AN288" s="9">
        <f t="shared" si="179"/>
        <v>188</v>
      </c>
      <c r="AO288" s="20">
        <f t="shared" si="180"/>
        <v>0.06379368849677639</v>
      </c>
      <c r="AP288" s="13">
        <f t="shared" si="181"/>
        <v>11275</v>
      </c>
      <c r="AQ288" s="13">
        <f t="shared" si="182"/>
        <v>436</v>
      </c>
      <c r="AR288" s="20">
        <f t="shared" si="183"/>
        <v>0.038669623059866966</v>
      </c>
      <c r="AS288" s="13">
        <f t="shared" si="184"/>
        <v>2928</v>
      </c>
      <c r="AT288" s="13">
        <f t="shared" si="185"/>
        <v>220</v>
      </c>
      <c r="AU288" s="20">
        <f t="shared" si="186"/>
        <v>0.07513661202185792</v>
      </c>
      <c r="AV288" s="8">
        <f t="shared" si="187"/>
        <v>6052</v>
      </c>
      <c r="AW288" s="9">
        <f t="shared" si="188"/>
        <v>364</v>
      </c>
      <c r="AX288" s="20">
        <f t="shared" si="189"/>
        <v>0.06014540647719762</v>
      </c>
      <c r="AY288" s="8">
        <f t="shared" si="190"/>
        <v>5223</v>
      </c>
      <c r="AZ288" s="9">
        <f t="shared" si="191"/>
        <v>72</v>
      </c>
      <c r="BA288" s="20">
        <f t="shared" si="192"/>
        <v>0.013785180930499713</v>
      </c>
      <c r="BB288" s="47">
        <f t="shared" si="193"/>
        <v>1944</v>
      </c>
      <c r="BC288" s="47">
        <f t="shared" si="194"/>
        <v>115</v>
      </c>
      <c r="BD288" s="20">
        <f t="shared" si="195"/>
        <v>0.05915637860082305</v>
      </c>
      <c r="BE288" s="47">
        <f t="shared" si="196"/>
        <v>10096</v>
      </c>
      <c r="BF288" s="47">
        <f t="shared" si="197"/>
        <v>355</v>
      </c>
      <c r="BG288" s="20">
        <f t="shared" si="198"/>
        <v>0.03516244057052298</v>
      </c>
      <c r="BH288" s="19">
        <f t="shared" si="199"/>
        <v>4126</v>
      </c>
      <c r="BI288" s="19">
        <f t="shared" si="200"/>
        <v>269</v>
      </c>
      <c r="BJ288" s="20">
        <f t="shared" si="201"/>
        <v>0.06519631604459525</v>
      </c>
      <c r="BK288" s="19">
        <f t="shared" si="202"/>
        <v>4873</v>
      </c>
      <c r="BL288" s="19">
        <f t="shared" si="203"/>
        <v>283</v>
      </c>
      <c r="BM288" s="20">
        <f t="shared" si="204"/>
        <v>0.058075107736507287</v>
      </c>
      <c r="BN288" s="20">
        <f t="shared" si="164"/>
        <v>0.013785180930499713</v>
      </c>
      <c r="BO288" s="20">
        <f t="shared" si="165"/>
        <v>0.043875685557586835</v>
      </c>
      <c r="BP288" s="16"/>
    </row>
    <row r="289" spans="2:68" ht="12">
      <c r="B289" s="27" t="s">
        <v>358</v>
      </c>
      <c r="C289" s="31">
        <v>11052</v>
      </c>
      <c r="D289" s="6" t="s">
        <v>305</v>
      </c>
      <c r="E289" s="19">
        <f t="shared" si="166"/>
        <v>12434</v>
      </c>
      <c r="F289" s="19">
        <f t="shared" si="167"/>
        <v>1593</v>
      </c>
      <c r="G289" s="20">
        <f t="shared" si="168"/>
        <v>0.12811645488177578</v>
      </c>
      <c r="H289" s="20"/>
      <c r="I289" s="7">
        <v>714</v>
      </c>
      <c r="J289" s="7">
        <v>208</v>
      </c>
      <c r="K289" s="20">
        <f t="shared" si="169"/>
        <v>0.2913165266106443</v>
      </c>
      <c r="L289" s="8">
        <v>765</v>
      </c>
      <c r="M289" s="9">
        <v>181</v>
      </c>
      <c r="N289" s="20">
        <f t="shared" si="170"/>
        <v>0.23660130718954248</v>
      </c>
      <c r="O289" s="8">
        <v>881</v>
      </c>
      <c r="P289" s="9">
        <v>167</v>
      </c>
      <c r="Q289" s="20">
        <f t="shared" si="171"/>
        <v>0.18955732122587968</v>
      </c>
      <c r="R289" s="13">
        <v>1063</v>
      </c>
      <c r="S289" s="9">
        <v>175</v>
      </c>
      <c r="T289" s="20">
        <f t="shared" si="172"/>
        <v>0.16462841015992474</v>
      </c>
      <c r="U289" s="22"/>
      <c r="V289" s="8">
        <v>1378</v>
      </c>
      <c r="W289" s="9">
        <v>283</v>
      </c>
      <c r="X289" s="20">
        <f t="shared" si="173"/>
        <v>0.2053701015965167</v>
      </c>
      <c r="Y289" s="8">
        <v>2564</v>
      </c>
      <c r="Z289" s="9">
        <v>348</v>
      </c>
      <c r="AA289" s="20">
        <f t="shared" si="174"/>
        <v>0.1357254290171607</v>
      </c>
      <c r="AB289" s="8">
        <v>2669</v>
      </c>
      <c r="AC289" s="9">
        <v>155</v>
      </c>
      <c r="AD289" s="20">
        <f t="shared" si="175"/>
        <v>0.05807418508804796</v>
      </c>
      <c r="AE289" s="22"/>
      <c r="AF289" s="8">
        <v>1638</v>
      </c>
      <c r="AG289" s="9">
        <v>60</v>
      </c>
      <c r="AH289" s="20">
        <f t="shared" si="176"/>
        <v>0.03663003663003663</v>
      </c>
      <c r="AI289" s="8">
        <v>762</v>
      </c>
      <c r="AJ289" s="9">
        <v>16</v>
      </c>
      <c r="AK289" s="20">
        <f t="shared" si="177"/>
        <v>0.02099737532808399</v>
      </c>
      <c r="AL289" s="22"/>
      <c r="AM289" s="8">
        <f t="shared" si="178"/>
        <v>2360</v>
      </c>
      <c r="AN289" s="9">
        <f t="shared" si="179"/>
        <v>556</v>
      </c>
      <c r="AO289" s="20">
        <f t="shared" si="180"/>
        <v>0.23559322033898306</v>
      </c>
      <c r="AP289" s="13">
        <f t="shared" si="181"/>
        <v>10074</v>
      </c>
      <c r="AQ289" s="13">
        <f t="shared" si="182"/>
        <v>1037</v>
      </c>
      <c r="AR289" s="20">
        <f t="shared" si="183"/>
        <v>0.10293825689894778</v>
      </c>
      <c r="AS289" s="13">
        <f t="shared" si="184"/>
        <v>2441</v>
      </c>
      <c r="AT289" s="13">
        <f t="shared" si="185"/>
        <v>458</v>
      </c>
      <c r="AU289" s="20">
        <f t="shared" si="186"/>
        <v>0.18762802130274478</v>
      </c>
      <c r="AV289" s="8">
        <f t="shared" si="187"/>
        <v>5005</v>
      </c>
      <c r="AW289" s="9">
        <f t="shared" si="188"/>
        <v>806</v>
      </c>
      <c r="AX289" s="20">
        <f t="shared" si="189"/>
        <v>0.16103896103896104</v>
      </c>
      <c r="AY289" s="8">
        <f t="shared" si="190"/>
        <v>5069</v>
      </c>
      <c r="AZ289" s="9">
        <f t="shared" si="191"/>
        <v>231</v>
      </c>
      <c r="BA289" s="20">
        <f t="shared" si="192"/>
        <v>0.04557111856381929</v>
      </c>
      <c r="BB289" s="47">
        <f t="shared" si="193"/>
        <v>1646</v>
      </c>
      <c r="BC289" s="47">
        <f t="shared" si="194"/>
        <v>348</v>
      </c>
      <c r="BD289" s="20">
        <f t="shared" si="195"/>
        <v>0.21142162818955043</v>
      </c>
      <c r="BE289" s="47">
        <f t="shared" si="196"/>
        <v>9011</v>
      </c>
      <c r="BF289" s="47">
        <f t="shared" si="197"/>
        <v>862</v>
      </c>
      <c r="BG289" s="20">
        <f t="shared" si="198"/>
        <v>0.09566085895017201</v>
      </c>
      <c r="BH289" s="19">
        <f t="shared" si="199"/>
        <v>3423</v>
      </c>
      <c r="BI289" s="19">
        <f t="shared" si="200"/>
        <v>731</v>
      </c>
      <c r="BJ289" s="20">
        <f t="shared" si="201"/>
        <v>0.2135553607946246</v>
      </c>
      <c r="BK289" s="19">
        <f t="shared" si="202"/>
        <v>3942</v>
      </c>
      <c r="BL289" s="19">
        <f t="shared" si="203"/>
        <v>631</v>
      </c>
      <c r="BM289" s="20">
        <f t="shared" si="204"/>
        <v>0.16007102993404362</v>
      </c>
      <c r="BN289" s="20">
        <f t="shared" si="164"/>
        <v>0.04557111856381929</v>
      </c>
      <c r="BO289" s="20">
        <f t="shared" si="165"/>
        <v>0.12811645488177578</v>
      </c>
      <c r="BP289" s="16"/>
    </row>
    <row r="290" spans="2:68" ht="12">
      <c r="B290" s="27" t="s">
        <v>361</v>
      </c>
      <c r="C290" s="31">
        <v>45061</v>
      </c>
      <c r="D290" s="6" t="s">
        <v>306</v>
      </c>
      <c r="E290" s="19">
        <f t="shared" si="166"/>
        <v>6331</v>
      </c>
      <c r="F290" s="19">
        <f t="shared" si="167"/>
        <v>265</v>
      </c>
      <c r="G290" s="20">
        <f t="shared" si="168"/>
        <v>0.04185752645711578</v>
      </c>
      <c r="H290" s="20"/>
      <c r="I290" s="7">
        <v>431</v>
      </c>
      <c r="J290" s="7">
        <v>47</v>
      </c>
      <c r="K290" s="20">
        <f t="shared" si="169"/>
        <v>0.10904872389791183</v>
      </c>
      <c r="L290" s="8">
        <v>407</v>
      </c>
      <c r="M290" s="9">
        <v>40</v>
      </c>
      <c r="N290" s="20">
        <f t="shared" si="170"/>
        <v>0.09828009828009827</v>
      </c>
      <c r="O290" s="8">
        <v>437</v>
      </c>
      <c r="P290" s="9">
        <v>28</v>
      </c>
      <c r="Q290" s="20">
        <f t="shared" si="171"/>
        <v>0.06407322654462243</v>
      </c>
      <c r="R290" s="13">
        <v>520</v>
      </c>
      <c r="S290" s="9">
        <v>17</v>
      </c>
      <c r="T290" s="20">
        <f t="shared" si="172"/>
        <v>0.032692307692307694</v>
      </c>
      <c r="U290" s="22"/>
      <c r="V290" s="8">
        <v>724</v>
      </c>
      <c r="W290" s="9">
        <v>39</v>
      </c>
      <c r="X290" s="20">
        <f t="shared" si="173"/>
        <v>0.05386740331491713</v>
      </c>
      <c r="Y290" s="8">
        <v>1397</v>
      </c>
      <c r="Z290" s="9">
        <v>64</v>
      </c>
      <c r="AA290" s="20">
        <f t="shared" si="174"/>
        <v>0.04581245526127416</v>
      </c>
      <c r="AB290" s="8">
        <v>1309</v>
      </c>
      <c r="AC290" s="9">
        <v>21</v>
      </c>
      <c r="AD290" s="20">
        <f t="shared" si="175"/>
        <v>0.016042780748663103</v>
      </c>
      <c r="AE290" s="22"/>
      <c r="AF290" s="8">
        <v>765</v>
      </c>
      <c r="AG290" s="9">
        <v>9</v>
      </c>
      <c r="AH290" s="20">
        <f t="shared" si="176"/>
        <v>0.011764705882352941</v>
      </c>
      <c r="AI290" s="8">
        <v>341</v>
      </c>
      <c r="AJ290" s="9"/>
      <c r="AK290" s="20">
        <f t="shared" si="177"/>
        <v>0</v>
      </c>
      <c r="AL290" s="22"/>
      <c r="AM290" s="8">
        <f t="shared" si="178"/>
        <v>1275</v>
      </c>
      <c r="AN290" s="9">
        <f t="shared" si="179"/>
        <v>115</v>
      </c>
      <c r="AO290" s="20">
        <f t="shared" si="180"/>
        <v>0.09019607843137255</v>
      </c>
      <c r="AP290" s="13">
        <f t="shared" si="181"/>
        <v>5056</v>
      </c>
      <c r="AQ290" s="13">
        <f t="shared" si="182"/>
        <v>150</v>
      </c>
      <c r="AR290" s="20">
        <f t="shared" si="183"/>
        <v>0.02966772151898734</v>
      </c>
      <c r="AS290" s="13">
        <f t="shared" si="184"/>
        <v>1244</v>
      </c>
      <c r="AT290" s="13">
        <f t="shared" si="185"/>
        <v>56</v>
      </c>
      <c r="AU290" s="20">
        <f t="shared" si="186"/>
        <v>0.04501607717041801</v>
      </c>
      <c r="AV290" s="8">
        <f t="shared" si="187"/>
        <v>2641</v>
      </c>
      <c r="AW290" s="9">
        <f t="shared" si="188"/>
        <v>120</v>
      </c>
      <c r="AX290" s="20">
        <f t="shared" si="189"/>
        <v>0.045437334343051874</v>
      </c>
      <c r="AY290" s="8">
        <f t="shared" si="190"/>
        <v>2415</v>
      </c>
      <c r="AZ290" s="9">
        <f t="shared" si="191"/>
        <v>30</v>
      </c>
      <c r="BA290" s="20">
        <f t="shared" si="192"/>
        <v>0.012422360248447204</v>
      </c>
      <c r="BB290" s="47">
        <f t="shared" si="193"/>
        <v>844</v>
      </c>
      <c r="BC290" s="47">
        <f t="shared" si="194"/>
        <v>68</v>
      </c>
      <c r="BD290" s="20">
        <f t="shared" si="195"/>
        <v>0.08056872037914692</v>
      </c>
      <c r="BE290" s="47">
        <f t="shared" si="196"/>
        <v>4536</v>
      </c>
      <c r="BF290" s="47">
        <f t="shared" si="197"/>
        <v>133</v>
      </c>
      <c r="BG290" s="20">
        <f t="shared" si="198"/>
        <v>0.029320987654320986</v>
      </c>
      <c r="BH290" s="19">
        <f t="shared" si="199"/>
        <v>1795</v>
      </c>
      <c r="BI290" s="19">
        <f t="shared" si="200"/>
        <v>132</v>
      </c>
      <c r="BJ290" s="20">
        <f t="shared" si="201"/>
        <v>0.07353760445682452</v>
      </c>
      <c r="BK290" s="19">
        <f t="shared" si="202"/>
        <v>2121</v>
      </c>
      <c r="BL290" s="19">
        <f t="shared" si="203"/>
        <v>103</v>
      </c>
      <c r="BM290" s="20">
        <f t="shared" si="204"/>
        <v>0.04856199905704856</v>
      </c>
      <c r="BN290" s="20">
        <f t="shared" si="164"/>
        <v>0.012422360248447204</v>
      </c>
      <c r="BO290" s="20">
        <f t="shared" si="165"/>
        <v>0.04185752645711578</v>
      </c>
      <c r="BP290" s="16"/>
    </row>
    <row r="291" spans="2:68" ht="12">
      <c r="B291" s="27" t="s">
        <v>358</v>
      </c>
      <c r="C291" s="31">
        <v>11053</v>
      </c>
      <c r="D291" s="6" t="s">
        <v>307</v>
      </c>
      <c r="E291" s="19">
        <f t="shared" si="166"/>
        <v>19751</v>
      </c>
      <c r="F291" s="19">
        <f t="shared" si="167"/>
        <v>3262</v>
      </c>
      <c r="G291" s="20">
        <f t="shared" si="168"/>
        <v>0.16515619462305706</v>
      </c>
      <c r="H291" s="20"/>
      <c r="I291" s="7">
        <v>1332</v>
      </c>
      <c r="J291" s="7">
        <v>313</v>
      </c>
      <c r="K291" s="20">
        <f t="shared" si="169"/>
        <v>0.234984984984985</v>
      </c>
      <c r="L291" s="8">
        <v>1276</v>
      </c>
      <c r="M291" s="9">
        <v>280</v>
      </c>
      <c r="N291" s="20">
        <f t="shared" si="170"/>
        <v>0.219435736677116</v>
      </c>
      <c r="O291" s="8">
        <v>1524</v>
      </c>
      <c r="P291" s="9">
        <v>311</v>
      </c>
      <c r="Q291" s="20">
        <f t="shared" si="171"/>
        <v>0.20406824146981628</v>
      </c>
      <c r="R291" s="13">
        <v>1814</v>
      </c>
      <c r="S291" s="9">
        <v>308</v>
      </c>
      <c r="T291" s="20">
        <f t="shared" si="172"/>
        <v>0.16979051819184124</v>
      </c>
      <c r="U291" s="22"/>
      <c r="V291" s="8">
        <v>2428</v>
      </c>
      <c r="W291" s="9">
        <v>534</v>
      </c>
      <c r="X291" s="20">
        <f t="shared" si="173"/>
        <v>0.21993410214168038</v>
      </c>
      <c r="Y291" s="8">
        <v>4239</v>
      </c>
      <c r="Z291" s="9">
        <v>729</v>
      </c>
      <c r="AA291" s="20">
        <f t="shared" si="174"/>
        <v>0.17197452229299362</v>
      </c>
      <c r="AB291" s="8">
        <v>4244</v>
      </c>
      <c r="AC291" s="9">
        <v>494</v>
      </c>
      <c r="AD291" s="20">
        <f t="shared" si="175"/>
        <v>0.11639962299717248</v>
      </c>
      <c r="AE291" s="22"/>
      <c r="AF291" s="8">
        <v>2181</v>
      </c>
      <c r="AG291" s="9">
        <v>250</v>
      </c>
      <c r="AH291" s="20">
        <f t="shared" si="176"/>
        <v>0.11462631820265932</v>
      </c>
      <c r="AI291" s="8">
        <v>713</v>
      </c>
      <c r="AJ291" s="9">
        <v>43</v>
      </c>
      <c r="AK291" s="20">
        <f t="shared" si="177"/>
        <v>0.06030855539971949</v>
      </c>
      <c r="AL291" s="22"/>
      <c r="AM291" s="8">
        <f t="shared" si="178"/>
        <v>4132</v>
      </c>
      <c r="AN291" s="9">
        <f t="shared" si="179"/>
        <v>904</v>
      </c>
      <c r="AO291" s="20">
        <f t="shared" si="180"/>
        <v>0.21878025169409487</v>
      </c>
      <c r="AP291" s="13">
        <f t="shared" si="181"/>
        <v>15619</v>
      </c>
      <c r="AQ291" s="13">
        <f t="shared" si="182"/>
        <v>2358</v>
      </c>
      <c r="AR291" s="20">
        <f t="shared" si="183"/>
        <v>0.15096997246942825</v>
      </c>
      <c r="AS291" s="13">
        <f t="shared" si="184"/>
        <v>4242</v>
      </c>
      <c r="AT291" s="13">
        <f t="shared" si="185"/>
        <v>842</v>
      </c>
      <c r="AU291" s="20">
        <f t="shared" si="186"/>
        <v>0.1984912776991985</v>
      </c>
      <c r="AV291" s="8">
        <f t="shared" si="187"/>
        <v>8481</v>
      </c>
      <c r="AW291" s="9">
        <f t="shared" si="188"/>
        <v>1571</v>
      </c>
      <c r="AX291" s="20">
        <f t="shared" si="189"/>
        <v>0.1852375899068506</v>
      </c>
      <c r="AY291" s="8">
        <f t="shared" si="190"/>
        <v>7138</v>
      </c>
      <c r="AZ291" s="9">
        <f t="shared" si="191"/>
        <v>787</v>
      </c>
      <c r="BA291" s="20">
        <f t="shared" si="192"/>
        <v>0.1102549733818997</v>
      </c>
      <c r="BB291" s="47">
        <f t="shared" si="193"/>
        <v>2800</v>
      </c>
      <c r="BC291" s="47">
        <f t="shared" si="194"/>
        <v>591</v>
      </c>
      <c r="BD291" s="20">
        <f t="shared" si="195"/>
        <v>0.21107142857142858</v>
      </c>
      <c r="BE291" s="47">
        <f t="shared" si="196"/>
        <v>13805</v>
      </c>
      <c r="BF291" s="47">
        <f t="shared" si="197"/>
        <v>2050</v>
      </c>
      <c r="BG291" s="20">
        <f t="shared" si="198"/>
        <v>0.14849692140528795</v>
      </c>
      <c r="BH291" s="19">
        <f t="shared" si="199"/>
        <v>5946</v>
      </c>
      <c r="BI291" s="19">
        <f t="shared" si="200"/>
        <v>1212</v>
      </c>
      <c r="BJ291" s="20">
        <f t="shared" si="201"/>
        <v>0.20383451059535823</v>
      </c>
      <c r="BK291" s="19">
        <f t="shared" si="202"/>
        <v>6667</v>
      </c>
      <c r="BL291" s="19">
        <f t="shared" si="203"/>
        <v>1263</v>
      </c>
      <c r="BM291" s="20">
        <f t="shared" si="204"/>
        <v>0.1894405279736013</v>
      </c>
      <c r="BN291" s="20">
        <f t="shared" si="164"/>
        <v>0.1102549733818997</v>
      </c>
      <c r="BO291" s="20">
        <f t="shared" si="165"/>
        <v>0.16515619462305706</v>
      </c>
      <c r="BP291" s="16"/>
    </row>
    <row r="292" spans="2:68" ht="12">
      <c r="B292" s="27" t="s">
        <v>358</v>
      </c>
      <c r="C292" s="31">
        <v>11054</v>
      </c>
      <c r="D292" s="6" t="s">
        <v>308</v>
      </c>
      <c r="E292" s="19">
        <f t="shared" si="166"/>
        <v>12725</v>
      </c>
      <c r="F292" s="19">
        <f t="shared" si="167"/>
        <v>958</v>
      </c>
      <c r="G292" s="20">
        <f t="shared" si="168"/>
        <v>0.07528487229862475</v>
      </c>
      <c r="H292" s="20"/>
      <c r="I292" s="7">
        <v>752</v>
      </c>
      <c r="J292" s="7">
        <v>124</v>
      </c>
      <c r="K292" s="20">
        <f t="shared" si="169"/>
        <v>0.16489361702127658</v>
      </c>
      <c r="L292" s="8">
        <v>706</v>
      </c>
      <c r="M292" s="9">
        <v>107</v>
      </c>
      <c r="N292" s="20">
        <f t="shared" si="170"/>
        <v>0.15155807365439095</v>
      </c>
      <c r="O292" s="8">
        <v>807</v>
      </c>
      <c r="P292" s="9">
        <v>91</v>
      </c>
      <c r="Q292" s="20">
        <f t="shared" si="171"/>
        <v>0.1127633209417596</v>
      </c>
      <c r="R292" s="13">
        <v>1146</v>
      </c>
      <c r="S292" s="9">
        <v>105</v>
      </c>
      <c r="T292" s="20">
        <f t="shared" si="172"/>
        <v>0.09162303664921466</v>
      </c>
      <c r="U292" s="22"/>
      <c r="V292" s="8">
        <v>1416</v>
      </c>
      <c r="W292" s="9">
        <v>154</v>
      </c>
      <c r="X292" s="20">
        <f t="shared" si="173"/>
        <v>0.10875706214689265</v>
      </c>
      <c r="Y292" s="8">
        <v>2486</v>
      </c>
      <c r="Z292" s="9">
        <v>193</v>
      </c>
      <c r="AA292" s="20">
        <f t="shared" si="174"/>
        <v>0.07763475462590506</v>
      </c>
      <c r="AB292" s="8">
        <v>3042</v>
      </c>
      <c r="AC292" s="9">
        <v>114</v>
      </c>
      <c r="AD292" s="20">
        <f t="shared" si="175"/>
        <v>0.03747534516765286</v>
      </c>
      <c r="AE292" s="22"/>
      <c r="AF292" s="8">
        <v>1698</v>
      </c>
      <c r="AG292" s="9">
        <v>55</v>
      </c>
      <c r="AH292" s="20">
        <f t="shared" si="176"/>
        <v>0.032391048292108364</v>
      </c>
      <c r="AI292" s="8">
        <v>672</v>
      </c>
      <c r="AJ292" s="9">
        <v>15</v>
      </c>
      <c r="AK292" s="20">
        <f t="shared" si="177"/>
        <v>0.022321428571428572</v>
      </c>
      <c r="AL292" s="22"/>
      <c r="AM292" s="8">
        <f t="shared" si="178"/>
        <v>2265</v>
      </c>
      <c r="AN292" s="9">
        <f t="shared" si="179"/>
        <v>322</v>
      </c>
      <c r="AO292" s="20">
        <f t="shared" si="180"/>
        <v>0.1421633554083885</v>
      </c>
      <c r="AP292" s="13">
        <f t="shared" si="181"/>
        <v>10460</v>
      </c>
      <c r="AQ292" s="13">
        <f t="shared" si="182"/>
        <v>636</v>
      </c>
      <c r="AR292" s="20">
        <f t="shared" si="183"/>
        <v>0.06080305927342256</v>
      </c>
      <c r="AS292" s="13">
        <f t="shared" si="184"/>
        <v>2562</v>
      </c>
      <c r="AT292" s="13">
        <f t="shared" si="185"/>
        <v>259</v>
      </c>
      <c r="AU292" s="20">
        <f t="shared" si="186"/>
        <v>0.10109289617486339</v>
      </c>
      <c r="AV292" s="8">
        <f t="shared" si="187"/>
        <v>5048</v>
      </c>
      <c r="AW292" s="9">
        <f t="shared" si="188"/>
        <v>452</v>
      </c>
      <c r="AX292" s="20">
        <f t="shared" si="189"/>
        <v>0.089540412044374</v>
      </c>
      <c r="AY292" s="8">
        <f t="shared" si="190"/>
        <v>5412</v>
      </c>
      <c r="AZ292" s="9">
        <f t="shared" si="191"/>
        <v>184</v>
      </c>
      <c r="BA292" s="20">
        <f t="shared" si="192"/>
        <v>0.03399852180339985</v>
      </c>
      <c r="BB292" s="47">
        <f t="shared" si="193"/>
        <v>1513</v>
      </c>
      <c r="BC292" s="47">
        <f t="shared" si="194"/>
        <v>198</v>
      </c>
      <c r="BD292" s="20">
        <f t="shared" si="195"/>
        <v>0.13086582947785855</v>
      </c>
      <c r="BE292" s="47">
        <f t="shared" si="196"/>
        <v>9314</v>
      </c>
      <c r="BF292" s="47">
        <f t="shared" si="197"/>
        <v>531</v>
      </c>
      <c r="BG292" s="20">
        <f t="shared" si="198"/>
        <v>0.0570109512561735</v>
      </c>
      <c r="BH292" s="19">
        <f t="shared" si="199"/>
        <v>3411</v>
      </c>
      <c r="BI292" s="19">
        <f t="shared" si="200"/>
        <v>427</v>
      </c>
      <c r="BJ292" s="20">
        <f t="shared" si="201"/>
        <v>0.12518323072412782</v>
      </c>
      <c r="BK292" s="19">
        <f t="shared" si="202"/>
        <v>3902</v>
      </c>
      <c r="BL292" s="19">
        <f t="shared" si="203"/>
        <v>347</v>
      </c>
      <c r="BM292" s="20">
        <f t="shared" si="204"/>
        <v>0.08892875448487955</v>
      </c>
      <c r="BN292" s="20">
        <f t="shared" si="164"/>
        <v>0.03399852180339985</v>
      </c>
      <c r="BO292" s="20">
        <f t="shared" si="165"/>
        <v>0.07528487229862475</v>
      </c>
      <c r="BP292" s="16"/>
    </row>
    <row r="293" spans="2:68" ht="12">
      <c r="B293" s="27" t="s">
        <v>359</v>
      </c>
      <c r="C293" s="31">
        <v>23094</v>
      </c>
      <c r="D293" s="6" t="s">
        <v>309</v>
      </c>
      <c r="E293" s="19">
        <f t="shared" si="166"/>
        <v>31994</v>
      </c>
      <c r="F293" s="19">
        <f t="shared" si="167"/>
        <v>13450</v>
      </c>
      <c r="G293" s="20">
        <f t="shared" si="168"/>
        <v>0.42039132337313245</v>
      </c>
      <c r="H293" s="20"/>
      <c r="I293" s="7">
        <v>2389</v>
      </c>
      <c r="J293" s="7">
        <v>1565</v>
      </c>
      <c r="K293" s="20">
        <f t="shared" si="169"/>
        <v>0.6550858099623273</v>
      </c>
      <c r="L293" s="8">
        <v>2448</v>
      </c>
      <c r="M293" s="9">
        <v>1537</v>
      </c>
      <c r="N293" s="20">
        <f t="shared" si="170"/>
        <v>0.627859477124183</v>
      </c>
      <c r="O293" s="8">
        <v>2308</v>
      </c>
      <c r="P293" s="9">
        <v>1316</v>
      </c>
      <c r="Q293" s="20">
        <f t="shared" si="171"/>
        <v>0.5701906412478336</v>
      </c>
      <c r="R293" s="13">
        <v>2766</v>
      </c>
      <c r="S293" s="9">
        <v>1379</v>
      </c>
      <c r="T293" s="20">
        <f t="shared" si="172"/>
        <v>0.4985538684020246</v>
      </c>
      <c r="U293" s="22"/>
      <c r="V293" s="8">
        <v>3866</v>
      </c>
      <c r="W293" s="9">
        <v>2019</v>
      </c>
      <c r="X293" s="20">
        <f t="shared" si="173"/>
        <v>0.5222452146921883</v>
      </c>
      <c r="Y293" s="8">
        <v>6894</v>
      </c>
      <c r="Z293" s="9">
        <v>3322</v>
      </c>
      <c r="AA293" s="20">
        <f t="shared" si="174"/>
        <v>0.4818682912677691</v>
      </c>
      <c r="AB293" s="8">
        <v>6130</v>
      </c>
      <c r="AC293" s="9">
        <v>1751</v>
      </c>
      <c r="AD293" s="20">
        <f t="shared" si="175"/>
        <v>0.28564437194127246</v>
      </c>
      <c r="AE293" s="22"/>
      <c r="AF293" s="8">
        <v>3599</v>
      </c>
      <c r="AG293" s="9">
        <v>461</v>
      </c>
      <c r="AH293" s="20">
        <f t="shared" si="176"/>
        <v>0.1280911364267852</v>
      </c>
      <c r="AI293" s="8">
        <v>1594</v>
      </c>
      <c r="AJ293" s="9">
        <v>100</v>
      </c>
      <c r="AK293" s="20">
        <f t="shared" si="177"/>
        <v>0.06273525721455459</v>
      </c>
      <c r="AL293" s="22"/>
      <c r="AM293" s="8">
        <f t="shared" si="178"/>
        <v>7145</v>
      </c>
      <c r="AN293" s="9">
        <f t="shared" si="179"/>
        <v>4418</v>
      </c>
      <c r="AO293" s="20">
        <f t="shared" si="180"/>
        <v>0.618334499650105</v>
      </c>
      <c r="AP293" s="13">
        <f t="shared" si="181"/>
        <v>24849</v>
      </c>
      <c r="AQ293" s="13">
        <f t="shared" si="182"/>
        <v>9032</v>
      </c>
      <c r="AR293" s="20">
        <f t="shared" si="183"/>
        <v>0.36347539136383755</v>
      </c>
      <c r="AS293" s="13">
        <f t="shared" si="184"/>
        <v>6632</v>
      </c>
      <c r="AT293" s="13">
        <f t="shared" si="185"/>
        <v>3398</v>
      </c>
      <c r="AU293" s="20">
        <f t="shared" si="186"/>
        <v>0.5123642943305187</v>
      </c>
      <c r="AV293" s="8">
        <f t="shared" si="187"/>
        <v>13526</v>
      </c>
      <c r="AW293" s="9">
        <f t="shared" si="188"/>
        <v>6720</v>
      </c>
      <c r="AX293" s="20">
        <f t="shared" si="189"/>
        <v>0.4968209374537927</v>
      </c>
      <c r="AY293" s="8">
        <f t="shared" si="190"/>
        <v>11323</v>
      </c>
      <c r="AZ293" s="9">
        <f t="shared" si="191"/>
        <v>2312</v>
      </c>
      <c r="BA293" s="20">
        <f t="shared" si="192"/>
        <v>0.20418616974300097</v>
      </c>
      <c r="BB293" s="47">
        <f t="shared" si="193"/>
        <v>4756</v>
      </c>
      <c r="BC293" s="47">
        <f t="shared" si="194"/>
        <v>2853</v>
      </c>
      <c r="BD293" s="20">
        <f t="shared" si="195"/>
        <v>0.5998738435660219</v>
      </c>
      <c r="BE293" s="47">
        <f t="shared" si="196"/>
        <v>22083</v>
      </c>
      <c r="BF293" s="47">
        <f t="shared" si="197"/>
        <v>7653</v>
      </c>
      <c r="BG293" s="20">
        <f t="shared" si="198"/>
        <v>0.3465561744328216</v>
      </c>
      <c r="BH293" s="19">
        <f t="shared" si="199"/>
        <v>9911</v>
      </c>
      <c r="BI293" s="19">
        <f t="shared" si="200"/>
        <v>5797</v>
      </c>
      <c r="BJ293" s="20">
        <f t="shared" si="201"/>
        <v>0.5849056603773585</v>
      </c>
      <c r="BK293" s="19">
        <f t="shared" si="202"/>
        <v>10760</v>
      </c>
      <c r="BL293" s="19">
        <f t="shared" si="203"/>
        <v>5341</v>
      </c>
      <c r="BM293" s="20">
        <f t="shared" si="204"/>
        <v>0.4963754646840149</v>
      </c>
      <c r="BN293" s="20">
        <f t="shared" si="164"/>
        <v>0.20418616974300097</v>
      </c>
      <c r="BO293" s="20">
        <f t="shared" si="165"/>
        <v>0.42039132337313245</v>
      </c>
      <c r="BP293" s="16"/>
    </row>
    <row r="294" spans="2:68" ht="12">
      <c r="B294" s="27" t="s">
        <v>360</v>
      </c>
      <c r="C294" s="31">
        <v>31040</v>
      </c>
      <c r="D294" s="6" t="s">
        <v>310</v>
      </c>
      <c r="E294" s="19">
        <f t="shared" si="166"/>
        <v>22406</v>
      </c>
      <c r="F294" s="19">
        <f t="shared" si="167"/>
        <v>978</v>
      </c>
      <c r="G294" s="20">
        <f t="shared" si="168"/>
        <v>0.043649022583236635</v>
      </c>
      <c r="H294" s="20"/>
      <c r="I294" s="7">
        <v>1492</v>
      </c>
      <c r="J294" s="7">
        <v>117</v>
      </c>
      <c r="K294" s="20">
        <f t="shared" si="169"/>
        <v>0.07841823056300268</v>
      </c>
      <c r="L294" s="8">
        <v>1424</v>
      </c>
      <c r="M294" s="9">
        <v>119</v>
      </c>
      <c r="N294" s="20">
        <f t="shared" si="170"/>
        <v>0.08356741573033707</v>
      </c>
      <c r="O294" s="8">
        <v>1545</v>
      </c>
      <c r="P294" s="9">
        <v>109</v>
      </c>
      <c r="Q294" s="20">
        <f t="shared" si="171"/>
        <v>0.07055016181229773</v>
      </c>
      <c r="R294" s="13">
        <v>1944</v>
      </c>
      <c r="S294" s="9">
        <v>102</v>
      </c>
      <c r="T294" s="20">
        <f t="shared" si="172"/>
        <v>0.05246913580246913</v>
      </c>
      <c r="U294" s="22"/>
      <c r="V294" s="8">
        <v>2490</v>
      </c>
      <c r="W294" s="9">
        <v>163</v>
      </c>
      <c r="X294" s="20">
        <f t="shared" si="173"/>
        <v>0.06546184738955824</v>
      </c>
      <c r="Y294" s="8">
        <v>4858</v>
      </c>
      <c r="Z294" s="9">
        <v>223</v>
      </c>
      <c r="AA294" s="20">
        <f t="shared" si="174"/>
        <v>0.04590366405928366</v>
      </c>
      <c r="AB294" s="8">
        <v>4587</v>
      </c>
      <c r="AC294" s="9">
        <v>98</v>
      </c>
      <c r="AD294" s="20">
        <f t="shared" si="175"/>
        <v>0.021364726400697625</v>
      </c>
      <c r="AE294" s="22"/>
      <c r="AF294" s="8">
        <v>3052</v>
      </c>
      <c r="AG294" s="9">
        <v>42</v>
      </c>
      <c r="AH294" s="20">
        <f t="shared" si="176"/>
        <v>0.013761467889908258</v>
      </c>
      <c r="AI294" s="8">
        <v>1014</v>
      </c>
      <c r="AJ294" s="9">
        <v>5</v>
      </c>
      <c r="AK294" s="20">
        <f t="shared" si="177"/>
        <v>0.004930966469428008</v>
      </c>
      <c r="AL294" s="22"/>
      <c r="AM294" s="8">
        <f t="shared" si="178"/>
        <v>4461</v>
      </c>
      <c r="AN294" s="9">
        <f t="shared" si="179"/>
        <v>345</v>
      </c>
      <c r="AO294" s="20">
        <f t="shared" si="180"/>
        <v>0.0773369199731002</v>
      </c>
      <c r="AP294" s="13">
        <f t="shared" si="181"/>
        <v>17945</v>
      </c>
      <c r="AQ294" s="13">
        <f t="shared" si="182"/>
        <v>633</v>
      </c>
      <c r="AR294" s="20">
        <f t="shared" si="183"/>
        <v>0.0352744497074394</v>
      </c>
      <c r="AS294" s="13">
        <f t="shared" si="184"/>
        <v>4434</v>
      </c>
      <c r="AT294" s="13">
        <f t="shared" si="185"/>
        <v>265</v>
      </c>
      <c r="AU294" s="20">
        <f t="shared" si="186"/>
        <v>0.05976544880469102</v>
      </c>
      <c r="AV294" s="8">
        <f t="shared" si="187"/>
        <v>9292</v>
      </c>
      <c r="AW294" s="9">
        <f t="shared" si="188"/>
        <v>488</v>
      </c>
      <c r="AX294" s="20">
        <f t="shared" si="189"/>
        <v>0.052518295307791646</v>
      </c>
      <c r="AY294" s="8">
        <f t="shared" si="190"/>
        <v>8653</v>
      </c>
      <c r="AZ294" s="9">
        <f t="shared" si="191"/>
        <v>145</v>
      </c>
      <c r="BA294" s="20">
        <f t="shared" si="192"/>
        <v>0.01675719403675026</v>
      </c>
      <c r="BB294" s="47">
        <f t="shared" si="193"/>
        <v>2969</v>
      </c>
      <c r="BC294" s="47">
        <f t="shared" si="194"/>
        <v>228</v>
      </c>
      <c r="BD294" s="20">
        <f t="shared" si="195"/>
        <v>0.07679353317615359</v>
      </c>
      <c r="BE294" s="47">
        <f t="shared" si="196"/>
        <v>16001</v>
      </c>
      <c r="BF294" s="47">
        <f t="shared" si="197"/>
        <v>531</v>
      </c>
      <c r="BG294" s="20">
        <f t="shared" si="198"/>
        <v>0.03318542591088057</v>
      </c>
      <c r="BH294" s="19">
        <f t="shared" si="199"/>
        <v>6405</v>
      </c>
      <c r="BI294" s="19">
        <f t="shared" si="200"/>
        <v>447</v>
      </c>
      <c r="BJ294" s="20">
        <f t="shared" si="201"/>
        <v>0.06978922716627635</v>
      </c>
      <c r="BK294" s="19">
        <f t="shared" si="202"/>
        <v>7348</v>
      </c>
      <c r="BL294" s="19">
        <f t="shared" si="203"/>
        <v>386</v>
      </c>
      <c r="BM294" s="20">
        <f t="shared" si="204"/>
        <v>0.05253130103429505</v>
      </c>
      <c r="BN294" s="20">
        <f t="shared" si="164"/>
        <v>0.01675719403675026</v>
      </c>
      <c r="BO294" s="20">
        <f t="shared" si="165"/>
        <v>0.043649022583236635</v>
      </c>
      <c r="BP294" s="16"/>
    </row>
    <row r="295" spans="2:68" ht="12">
      <c r="B295" s="27" t="s">
        <v>361</v>
      </c>
      <c r="C295" s="31">
        <v>42028</v>
      </c>
      <c r="D295" s="6" t="s">
        <v>311</v>
      </c>
      <c r="E295" s="19">
        <f t="shared" si="166"/>
        <v>20753</v>
      </c>
      <c r="F295" s="19">
        <f t="shared" si="167"/>
        <v>3793</v>
      </c>
      <c r="G295" s="20">
        <f t="shared" si="168"/>
        <v>0.18276875632438683</v>
      </c>
      <c r="H295" s="20"/>
      <c r="I295" s="7">
        <v>1419</v>
      </c>
      <c r="J295" s="7">
        <v>511</v>
      </c>
      <c r="K295" s="20">
        <f t="shared" si="169"/>
        <v>0.36011275546159266</v>
      </c>
      <c r="L295" s="8">
        <v>1454</v>
      </c>
      <c r="M295" s="9">
        <v>472</v>
      </c>
      <c r="N295" s="20">
        <f t="shared" si="170"/>
        <v>0.3246217331499312</v>
      </c>
      <c r="O295" s="8">
        <v>1476</v>
      </c>
      <c r="P295" s="9">
        <v>389</v>
      </c>
      <c r="Q295" s="20">
        <f t="shared" si="171"/>
        <v>0.26355013550135503</v>
      </c>
      <c r="R295" s="13">
        <v>1792</v>
      </c>
      <c r="S295" s="9">
        <v>381</v>
      </c>
      <c r="T295" s="20">
        <f t="shared" si="172"/>
        <v>0.21261160714285715</v>
      </c>
      <c r="U295" s="22"/>
      <c r="V295" s="8">
        <v>2631</v>
      </c>
      <c r="W295" s="9">
        <v>772</v>
      </c>
      <c r="X295" s="20">
        <f t="shared" si="173"/>
        <v>0.2934245534017484</v>
      </c>
      <c r="Y295" s="8">
        <v>4383</v>
      </c>
      <c r="Z295" s="9">
        <v>837</v>
      </c>
      <c r="AA295" s="20">
        <f t="shared" si="174"/>
        <v>0.19096509240246407</v>
      </c>
      <c r="AB295" s="8">
        <v>4035</v>
      </c>
      <c r="AC295" s="9">
        <v>319</v>
      </c>
      <c r="AD295" s="20">
        <f t="shared" si="175"/>
        <v>0.07905824039653037</v>
      </c>
      <c r="AE295" s="22"/>
      <c r="AF295" s="8">
        <v>2603</v>
      </c>
      <c r="AG295" s="9">
        <v>98</v>
      </c>
      <c r="AH295" s="20">
        <f t="shared" si="176"/>
        <v>0.03764886669227814</v>
      </c>
      <c r="AI295" s="8">
        <v>960</v>
      </c>
      <c r="AJ295" s="9">
        <v>14</v>
      </c>
      <c r="AK295" s="20">
        <f t="shared" si="177"/>
        <v>0.014583333333333334</v>
      </c>
      <c r="AL295" s="22"/>
      <c r="AM295" s="8">
        <f t="shared" si="178"/>
        <v>4349</v>
      </c>
      <c r="AN295" s="9">
        <f t="shared" si="179"/>
        <v>1372</v>
      </c>
      <c r="AO295" s="20">
        <f t="shared" si="180"/>
        <v>0.31547482179811454</v>
      </c>
      <c r="AP295" s="13">
        <f t="shared" si="181"/>
        <v>16404</v>
      </c>
      <c r="AQ295" s="13">
        <f t="shared" si="182"/>
        <v>2421</v>
      </c>
      <c r="AR295" s="20">
        <f t="shared" si="183"/>
        <v>0.1475859546452085</v>
      </c>
      <c r="AS295" s="13">
        <f t="shared" si="184"/>
        <v>4423</v>
      </c>
      <c r="AT295" s="13">
        <f t="shared" si="185"/>
        <v>1153</v>
      </c>
      <c r="AU295" s="20">
        <f t="shared" si="186"/>
        <v>0.26068279448338233</v>
      </c>
      <c r="AV295" s="8">
        <f t="shared" si="187"/>
        <v>8806</v>
      </c>
      <c r="AW295" s="9">
        <f t="shared" si="188"/>
        <v>1990</v>
      </c>
      <c r="AX295" s="20">
        <f t="shared" si="189"/>
        <v>0.22598228480581423</v>
      </c>
      <c r="AY295" s="8">
        <f t="shared" si="190"/>
        <v>7598</v>
      </c>
      <c r="AZ295" s="9">
        <f t="shared" si="191"/>
        <v>431</v>
      </c>
      <c r="BA295" s="20">
        <f t="shared" si="192"/>
        <v>0.0567254540668597</v>
      </c>
      <c r="BB295" s="47">
        <f t="shared" si="193"/>
        <v>2930</v>
      </c>
      <c r="BC295" s="47">
        <f t="shared" si="194"/>
        <v>861</v>
      </c>
      <c r="BD295" s="20">
        <f t="shared" si="195"/>
        <v>0.2938566552901024</v>
      </c>
      <c r="BE295" s="47">
        <f t="shared" si="196"/>
        <v>14612</v>
      </c>
      <c r="BF295" s="47">
        <f t="shared" si="197"/>
        <v>2040</v>
      </c>
      <c r="BG295" s="20">
        <f t="shared" si="198"/>
        <v>0.139611278401314</v>
      </c>
      <c r="BH295" s="19">
        <f t="shared" si="199"/>
        <v>6141</v>
      </c>
      <c r="BI295" s="19">
        <f t="shared" si="200"/>
        <v>1753</v>
      </c>
      <c r="BJ295" s="20">
        <f t="shared" si="201"/>
        <v>0.28545839439830645</v>
      </c>
      <c r="BK295" s="19">
        <f t="shared" si="202"/>
        <v>7014</v>
      </c>
      <c r="BL295" s="19">
        <f t="shared" si="203"/>
        <v>1609</v>
      </c>
      <c r="BM295" s="20">
        <f t="shared" si="204"/>
        <v>0.22939834616481322</v>
      </c>
      <c r="BN295" s="20">
        <f t="shared" si="164"/>
        <v>0.0567254540668597</v>
      </c>
      <c r="BO295" s="20">
        <f t="shared" si="165"/>
        <v>0.18276875632438683</v>
      </c>
      <c r="BP295" s="16"/>
    </row>
    <row r="296" spans="2:68" ht="12">
      <c r="B296" s="27" t="s">
        <v>361</v>
      </c>
      <c r="C296" s="31">
        <v>43018</v>
      </c>
      <c r="D296" s="6" t="s">
        <v>312</v>
      </c>
      <c r="E296" s="19">
        <f t="shared" si="166"/>
        <v>12514</v>
      </c>
      <c r="F296" s="19">
        <f t="shared" si="167"/>
        <v>2766</v>
      </c>
      <c r="G296" s="20">
        <f t="shared" si="168"/>
        <v>0.22103244366309732</v>
      </c>
      <c r="H296" s="20"/>
      <c r="I296" s="7">
        <v>789</v>
      </c>
      <c r="J296" s="7">
        <v>321</v>
      </c>
      <c r="K296" s="20">
        <f t="shared" si="169"/>
        <v>0.4068441064638783</v>
      </c>
      <c r="L296" s="8">
        <v>769</v>
      </c>
      <c r="M296" s="9">
        <v>255</v>
      </c>
      <c r="N296" s="20">
        <f t="shared" si="170"/>
        <v>0.33159947984395316</v>
      </c>
      <c r="O296" s="8">
        <v>790</v>
      </c>
      <c r="P296" s="9">
        <v>245</v>
      </c>
      <c r="Q296" s="20">
        <f t="shared" si="171"/>
        <v>0.310126582278481</v>
      </c>
      <c r="R296" s="13">
        <v>985</v>
      </c>
      <c r="S296" s="9">
        <v>281</v>
      </c>
      <c r="T296" s="20">
        <f t="shared" si="172"/>
        <v>0.28527918781725886</v>
      </c>
      <c r="U296" s="22"/>
      <c r="V296" s="8">
        <v>1484</v>
      </c>
      <c r="W296" s="9">
        <v>434</v>
      </c>
      <c r="X296" s="20">
        <f t="shared" si="173"/>
        <v>0.29245283018867924</v>
      </c>
      <c r="Y296" s="8">
        <v>2617</v>
      </c>
      <c r="Z296" s="9">
        <v>616</v>
      </c>
      <c r="AA296" s="20">
        <f t="shared" si="174"/>
        <v>0.2353840275124188</v>
      </c>
      <c r="AB296" s="8">
        <v>2500</v>
      </c>
      <c r="AC296" s="9">
        <v>354</v>
      </c>
      <c r="AD296" s="20">
        <f t="shared" si="175"/>
        <v>0.1416</v>
      </c>
      <c r="AE296" s="22"/>
      <c r="AF296" s="8">
        <v>1857</v>
      </c>
      <c r="AG296" s="9">
        <v>218</v>
      </c>
      <c r="AH296" s="20">
        <f t="shared" si="176"/>
        <v>0.11739364566505116</v>
      </c>
      <c r="AI296" s="8">
        <v>723</v>
      </c>
      <c r="AJ296" s="9">
        <v>42</v>
      </c>
      <c r="AK296" s="20">
        <f t="shared" si="177"/>
        <v>0.058091286307053944</v>
      </c>
      <c r="AL296" s="22"/>
      <c r="AM296" s="8">
        <f t="shared" si="178"/>
        <v>2348</v>
      </c>
      <c r="AN296" s="9">
        <f t="shared" si="179"/>
        <v>821</v>
      </c>
      <c r="AO296" s="20">
        <f t="shared" si="180"/>
        <v>0.34965928449744466</v>
      </c>
      <c r="AP296" s="13">
        <f t="shared" si="181"/>
        <v>10166</v>
      </c>
      <c r="AQ296" s="13">
        <f t="shared" si="182"/>
        <v>1945</v>
      </c>
      <c r="AR296" s="20">
        <f t="shared" si="183"/>
        <v>0.19132402124729492</v>
      </c>
      <c r="AS296" s="13">
        <f t="shared" si="184"/>
        <v>2469</v>
      </c>
      <c r="AT296" s="13">
        <f t="shared" si="185"/>
        <v>715</v>
      </c>
      <c r="AU296" s="20">
        <f t="shared" si="186"/>
        <v>0.28959092750101256</v>
      </c>
      <c r="AV296" s="8">
        <f t="shared" si="187"/>
        <v>5086</v>
      </c>
      <c r="AW296" s="9">
        <f t="shared" si="188"/>
        <v>1331</v>
      </c>
      <c r="AX296" s="20">
        <f t="shared" si="189"/>
        <v>0.2616987809673614</v>
      </c>
      <c r="AY296" s="8">
        <f t="shared" si="190"/>
        <v>5080</v>
      </c>
      <c r="AZ296" s="9">
        <f t="shared" si="191"/>
        <v>614</v>
      </c>
      <c r="BA296" s="20">
        <f t="shared" si="192"/>
        <v>0.12086614173228347</v>
      </c>
      <c r="BB296" s="47">
        <f t="shared" si="193"/>
        <v>1559</v>
      </c>
      <c r="BC296" s="47">
        <f t="shared" si="194"/>
        <v>500</v>
      </c>
      <c r="BD296" s="20">
        <f t="shared" si="195"/>
        <v>0.3207184092366902</v>
      </c>
      <c r="BE296" s="47">
        <f t="shared" si="196"/>
        <v>9181</v>
      </c>
      <c r="BF296" s="47">
        <f t="shared" si="197"/>
        <v>1664</v>
      </c>
      <c r="BG296" s="20">
        <f t="shared" si="198"/>
        <v>0.18124387321642524</v>
      </c>
      <c r="BH296" s="19">
        <f t="shared" si="199"/>
        <v>3333</v>
      </c>
      <c r="BI296" s="19">
        <f t="shared" si="200"/>
        <v>1102</v>
      </c>
      <c r="BJ296" s="20">
        <f t="shared" si="201"/>
        <v>0.33063306330633063</v>
      </c>
      <c r="BK296" s="19">
        <f t="shared" si="202"/>
        <v>4101</v>
      </c>
      <c r="BL296" s="19">
        <f t="shared" si="203"/>
        <v>1050</v>
      </c>
      <c r="BM296" s="20">
        <f t="shared" si="204"/>
        <v>0.25603511338697876</v>
      </c>
      <c r="BN296" s="20">
        <f t="shared" si="164"/>
        <v>0.12086614173228347</v>
      </c>
      <c r="BO296" s="20">
        <f t="shared" si="165"/>
        <v>0.22103244366309732</v>
      </c>
      <c r="BP296" s="16"/>
    </row>
    <row r="297" spans="2:68" ht="12">
      <c r="B297" s="27" t="s">
        <v>359</v>
      </c>
      <c r="C297" s="31">
        <v>23096</v>
      </c>
      <c r="D297" s="6" t="s">
        <v>313</v>
      </c>
      <c r="E297" s="19">
        <f t="shared" si="166"/>
        <v>22462</v>
      </c>
      <c r="F297" s="19">
        <f t="shared" si="167"/>
        <v>2347</v>
      </c>
      <c r="G297" s="20">
        <f t="shared" si="168"/>
        <v>0.10448757902234886</v>
      </c>
      <c r="H297" s="20"/>
      <c r="I297" s="7">
        <v>1531</v>
      </c>
      <c r="J297" s="7">
        <v>280</v>
      </c>
      <c r="K297" s="20">
        <f t="shared" si="169"/>
        <v>0.18288700195950358</v>
      </c>
      <c r="L297" s="8">
        <v>1516</v>
      </c>
      <c r="M297" s="9">
        <v>298</v>
      </c>
      <c r="N297" s="20">
        <f t="shared" si="170"/>
        <v>0.19656992084432717</v>
      </c>
      <c r="O297" s="8">
        <v>1603</v>
      </c>
      <c r="P297" s="9">
        <v>249</v>
      </c>
      <c r="Q297" s="20">
        <f t="shared" si="171"/>
        <v>0.1553337492202121</v>
      </c>
      <c r="R297" s="13">
        <v>1824</v>
      </c>
      <c r="S297" s="9">
        <v>236</v>
      </c>
      <c r="T297" s="20">
        <f t="shared" si="172"/>
        <v>0.12938596491228072</v>
      </c>
      <c r="U297" s="22"/>
      <c r="V297" s="8">
        <v>2404</v>
      </c>
      <c r="W297" s="9">
        <v>330</v>
      </c>
      <c r="X297" s="20">
        <f t="shared" si="173"/>
        <v>0.13727121464226288</v>
      </c>
      <c r="Y297" s="8">
        <v>4831</v>
      </c>
      <c r="Z297" s="9">
        <v>552</v>
      </c>
      <c r="AA297" s="20">
        <f t="shared" si="174"/>
        <v>0.11426205754502174</v>
      </c>
      <c r="AB297" s="8">
        <v>4937</v>
      </c>
      <c r="AC297" s="9">
        <v>278</v>
      </c>
      <c r="AD297" s="20">
        <f t="shared" si="175"/>
        <v>0.056309499696171765</v>
      </c>
      <c r="AE297" s="22"/>
      <c r="AF297" s="8">
        <v>2688</v>
      </c>
      <c r="AG297" s="9">
        <v>105</v>
      </c>
      <c r="AH297" s="20">
        <f t="shared" si="176"/>
        <v>0.0390625</v>
      </c>
      <c r="AI297" s="8">
        <v>1128</v>
      </c>
      <c r="AJ297" s="9">
        <v>19</v>
      </c>
      <c r="AK297" s="20">
        <f t="shared" si="177"/>
        <v>0.016843971631205674</v>
      </c>
      <c r="AL297" s="22"/>
      <c r="AM297" s="8">
        <f t="shared" si="178"/>
        <v>4650</v>
      </c>
      <c r="AN297" s="9">
        <f t="shared" si="179"/>
        <v>827</v>
      </c>
      <c r="AO297" s="20">
        <f t="shared" si="180"/>
        <v>0.1778494623655914</v>
      </c>
      <c r="AP297" s="13">
        <f t="shared" si="181"/>
        <v>17812</v>
      </c>
      <c r="AQ297" s="13">
        <f t="shared" si="182"/>
        <v>1520</v>
      </c>
      <c r="AR297" s="20">
        <f t="shared" si="183"/>
        <v>0.08533572872220975</v>
      </c>
      <c r="AS297" s="13">
        <f t="shared" si="184"/>
        <v>4228</v>
      </c>
      <c r="AT297" s="13">
        <f t="shared" si="185"/>
        <v>566</v>
      </c>
      <c r="AU297" s="20">
        <f t="shared" si="186"/>
        <v>0.13386944181646168</v>
      </c>
      <c r="AV297" s="8">
        <f t="shared" si="187"/>
        <v>9059</v>
      </c>
      <c r="AW297" s="9">
        <f t="shared" si="188"/>
        <v>1118</v>
      </c>
      <c r="AX297" s="20">
        <f t="shared" si="189"/>
        <v>0.12341318026272216</v>
      </c>
      <c r="AY297" s="8">
        <f t="shared" si="190"/>
        <v>8753</v>
      </c>
      <c r="AZ297" s="9">
        <f t="shared" si="191"/>
        <v>402</v>
      </c>
      <c r="BA297" s="20">
        <f t="shared" si="192"/>
        <v>0.04592711070490118</v>
      </c>
      <c r="BB297" s="47">
        <f t="shared" si="193"/>
        <v>3119</v>
      </c>
      <c r="BC297" s="47">
        <f t="shared" si="194"/>
        <v>547</v>
      </c>
      <c r="BD297" s="20">
        <f t="shared" si="195"/>
        <v>0.1753767233087528</v>
      </c>
      <c r="BE297" s="47">
        <f t="shared" si="196"/>
        <v>15988</v>
      </c>
      <c r="BF297" s="47">
        <f t="shared" si="197"/>
        <v>1284</v>
      </c>
      <c r="BG297" s="20">
        <f t="shared" si="198"/>
        <v>0.08031023267450588</v>
      </c>
      <c r="BH297" s="19">
        <f t="shared" si="199"/>
        <v>6474</v>
      </c>
      <c r="BI297" s="19">
        <f t="shared" si="200"/>
        <v>1063</v>
      </c>
      <c r="BJ297" s="20">
        <f t="shared" si="201"/>
        <v>0.16419524250849551</v>
      </c>
      <c r="BK297" s="19">
        <f t="shared" si="202"/>
        <v>7235</v>
      </c>
      <c r="BL297" s="19">
        <f t="shared" si="203"/>
        <v>882</v>
      </c>
      <c r="BM297" s="20">
        <f t="shared" si="204"/>
        <v>0.12190739460953698</v>
      </c>
      <c r="BN297" s="20">
        <f t="shared" si="164"/>
        <v>0.04592711070490118</v>
      </c>
      <c r="BO297" s="20">
        <f t="shared" si="165"/>
        <v>0.10448757902234886</v>
      </c>
      <c r="BP297" s="16"/>
    </row>
    <row r="298" spans="2:68" ht="12">
      <c r="B298" s="27" t="s">
        <v>361</v>
      </c>
      <c r="C298" s="31">
        <v>45057</v>
      </c>
      <c r="D298" s="6" t="s">
        <v>314</v>
      </c>
      <c r="E298" s="19">
        <f t="shared" si="166"/>
        <v>7368</v>
      </c>
      <c r="F298" s="19">
        <f t="shared" si="167"/>
        <v>315</v>
      </c>
      <c r="G298" s="20">
        <f t="shared" si="168"/>
        <v>0.04275244299674267</v>
      </c>
      <c r="H298" s="20"/>
      <c r="I298" s="7">
        <v>525</v>
      </c>
      <c r="J298" s="7">
        <v>44</v>
      </c>
      <c r="K298" s="20">
        <f t="shared" si="169"/>
        <v>0.0838095238095238</v>
      </c>
      <c r="L298" s="8">
        <v>533</v>
      </c>
      <c r="M298" s="9">
        <v>42</v>
      </c>
      <c r="N298" s="20">
        <f t="shared" si="170"/>
        <v>0.07879924953095685</v>
      </c>
      <c r="O298" s="8">
        <v>494</v>
      </c>
      <c r="P298" s="9">
        <v>23</v>
      </c>
      <c r="Q298" s="20">
        <f t="shared" si="171"/>
        <v>0.0465587044534413</v>
      </c>
      <c r="R298" s="13">
        <v>554</v>
      </c>
      <c r="S298" s="9">
        <v>34</v>
      </c>
      <c r="T298" s="20">
        <f t="shared" si="172"/>
        <v>0.061371841155234655</v>
      </c>
      <c r="U298" s="22"/>
      <c r="V298" s="8">
        <v>882</v>
      </c>
      <c r="W298" s="9">
        <v>58</v>
      </c>
      <c r="X298" s="20">
        <f t="shared" si="173"/>
        <v>0.06575963718820861</v>
      </c>
      <c r="Y298" s="8">
        <v>1683</v>
      </c>
      <c r="Z298" s="9">
        <v>60</v>
      </c>
      <c r="AA298" s="20">
        <f t="shared" si="174"/>
        <v>0.035650623885918005</v>
      </c>
      <c r="AB298" s="8">
        <v>1379</v>
      </c>
      <c r="AC298" s="9">
        <v>36</v>
      </c>
      <c r="AD298" s="20">
        <f t="shared" si="175"/>
        <v>0.02610587382160986</v>
      </c>
      <c r="AE298" s="22"/>
      <c r="AF298" s="8">
        <v>925</v>
      </c>
      <c r="AG298" s="9">
        <v>16</v>
      </c>
      <c r="AH298" s="20">
        <f t="shared" si="176"/>
        <v>0.017297297297297298</v>
      </c>
      <c r="AI298" s="8">
        <v>393</v>
      </c>
      <c r="AJ298" s="9">
        <v>2</v>
      </c>
      <c r="AK298" s="20">
        <f t="shared" si="177"/>
        <v>0.005089058524173028</v>
      </c>
      <c r="AL298" s="22"/>
      <c r="AM298" s="8">
        <f t="shared" si="178"/>
        <v>1552</v>
      </c>
      <c r="AN298" s="9">
        <f t="shared" si="179"/>
        <v>109</v>
      </c>
      <c r="AO298" s="20">
        <f t="shared" si="180"/>
        <v>0.0702319587628866</v>
      </c>
      <c r="AP298" s="13">
        <f t="shared" si="181"/>
        <v>5816</v>
      </c>
      <c r="AQ298" s="13">
        <f t="shared" si="182"/>
        <v>206</v>
      </c>
      <c r="AR298" s="20">
        <f t="shared" si="183"/>
        <v>0.035419532324621736</v>
      </c>
      <c r="AS298" s="13">
        <f t="shared" si="184"/>
        <v>1436</v>
      </c>
      <c r="AT298" s="13">
        <f t="shared" si="185"/>
        <v>92</v>
      </c>
      <c r="AU298" s="20">
        <f t="shared" si="186"/>
        <v>0.06406685236768803</v>
      </c>
      <c r="AV298" s="8">
        <f t="shared" si="187"/>
        <v>3119</v>
      </c>
      <c r="AW298" s="9">
        <f t="shared" si="188"/>
        <v>152</v>
      </c>
      <c r="AX298" s="20">
        <f t="shared" si="189"/>
        <v>0.04873356845142674</v>
      </c>
      <c r="AY298" s="8">
        <f t="shared" si="190"/>
        <v>2697</v>
      </c>
      <c r="AZ298" s="9">
        <f t="shared" si="191"/>
        <v>54</v>
      </c>
      <c r="BA298" s="20">
        <f t="shared" si="192"/>
        <v>0.020022246941045607</v>
      </c>
      <c r="BB298" s="47">
        <f t="shared" si="193"/>
        <v>1027</v>
      </c>
      <c r="BC298" s="47">
        <f t="shared" si="194"/>
        <v>65</v>
      </c>
      <c r="BD298" s="20">
        <f t="shared" si="195"/>
        <v>0.06329113924050633</v>
      </c>
      <c r="BE298" s="47">
        <f t="shared" si="196"/>
        <v>5262</v>
      </c>
      <c r="BF298" s="47">
        <f t="shared" si="197"/>
        <v>172</v>
      </c>
      <c r="BG298" s="20">
        <f t="shared" si="198"/>
        <v>0.03268719118206005</v>
      </c>
      <c r="BH298" s="19">
        <f t="shared" si="199"/>
        <v>2106</v>
      </c>
      <c r="BI298" s="19">
        <f t="shared" si="200"/>
        <v>143</v>
      </c>
      <c r="BJ298" s="20">
        <f t="shared" si="201"/>
        <v>0.06790123456790123</v>
      </c>
      <c r="BK298" s="19">
        <f t="shared" si="202"/>
        <v>2565</v>
      </c>
      <c r="BL298" s="19">
        <f t="shared" si="203"/>
        <v>118</v>
      </c>
      <c r="BM298" s="20">
        <f t="shared" si="204"/>
        <v>0.04600389863547758</v>
      </c>
      <c r="BN298" s="20">
        <f t="shared" si="164"/>
        <v>0.020022246941045607</v>
      </c>
      <c r="BO298" s="20">
        <f t="shared" si="165"/>
        <v>0.04275244299674267</v>
      </c>
      <c r="BP298" s="16"/>
    </row>
    <row r="299" spans="2:68" ht="12">
      <c r="B299" s="27" t="s">
        <v>358</v>
      </c>
      <c r="C299" s="31">
        <v>11055</v>
      </c>
      <c r="D299" s="6" t="s">
        <v>315</v>
      </c>
      <c r="E299" s="19">
        <f t="shared" si="166"/>
        <v>21672</v>
      </c>
      <c r="F299" s="19">
        <f t="shared" si="167"/>
        <v>2013</v>
      </c>
      <c r="G299" s="20">
        <f t="shared" si="168"/>
        <v>0.09288482834994463</v>
      </c>
      <c r="H299" s="20"/>
      <c r="I299" s="7">
        <v>1207</v>
      </c>
      <c r="J299" s="7">
        <v>207</v>
      </c>
      <c r="K299" s="20">
        <f t="shared" si="169"/>
        <v>0.17149958574979288</v>
      </c>
      <c r="L299" s="8">
        <v>1422</v>
      </c>
      <c r="M299" s="9">
        <v>220</v>
      </c>
      <c r="N299" s="20">
        <f t="shared" si="170"/>
        <v>0.15471167369901548</v>
      </c>
      <c r="O299" s="8">
        <v>1483</v>
      </c>
      <c r="P299" s="9">
        <v>216</v>
      </c>
      <c r="Q299" s="20">
        <f t="shared" si="171"/>
        <v>0.14565070802427513</v>
      </c>
      <c r="R299" s="13">
        <v>1943</v>
      </c>
      <c r="S299" s="9">
        <v>228</v>
      </c>
      <c r="T299" s="20">
        <f t="shared" si="172"/>
        <v>0.11734431291816778</v>
      </c>
      <c r="U299" s="22"/>
      <c r="V299" s="8">
        <v>2011</v>
      </c>
      <c r="W299" s="9">
        <v>249</v>
      </c>
      <c r="X299" s="20">
        <f t="shared" si="173"/>
        <v>0.12381899552461462</v>
      </c>
      <c r="Y299" s="8">
        <v>4357</v>
      </c>
      <c r="Z299" s="9">
        <v>404</v>
      </c>
      <c r="AA299" s="20">
        <f t="shared" si="174"/>
        <v>0.09272435161808584</v>
      </c>
      <c r="AB299" s="8">
        <v>5044</v>
      </c>
      <c r="AC299" s="9">
        <v>297</v>
      </c>
      <c r="AD299" s="20">
        <f t="shared" si="175"/>
        <v>0.05888183980967486</v>
      </c>
      <c r="AE299" s="22"/>
      <c r="AF299" s="8">
        <v>3230</v>
      </c>
      <c r="AG299" s="9">
        <v>157</v>
      </c>
      <c r="AH299" s="20">
        <f t="shared" si="176"/>
        <v>0.04860681114551084</v>
      </c>
      <c r="AI299" s="8">
        <v>975</v>
      </c>
      <c r="AJ299" s="9">
        <v>35</v>
      </c>
      <c r="AK299" s="20">
        <f t="shared" si="177"/>
        <v>0.035897435897435895</v>
      </c>
      <c r="AL299" s="22"/>
      <c r="AM299" s="8">
        <f t="shared" si="178"/>
        <v>4112</v>
      </c>
      <c r="AN299" s="9">
        <f t="shared" si="179"/>
        <v>643</v>
      </c>
      <c r="AO299" s="20">
        <f t="shared" si="180"/>
        <v>0.1563715953307393</v>
      </c>
      <c r="AP299" s="13">
        <f t="shared" si="181"/>
        <v>17560</v>
      </c>
      <c r="AQ299" s="13">
        <f t="shared" si="182"/>
        <v>1370</v>
      </c>
      <c r="AR299" s="20">
        <f t="shared" si="183"/>
        <v>0.07801822323462415</v>
      </c>
      <c r="AS299" s="13">
        <f t="shared" si="184"/>
        <v>3954</v>
      </c>
      <c r="AT299" s="13">
        <f t="shared" si="185"/>
        <v>477</v>
      </c>
      <c r="AU299" s="20">
        <f t="shared" si="186"/>
        <v>0.12063732928679818</v>
      </c>
      <c r="AV299" s="8">
        <f t="shared" si="187"/>
        <v>8311</v>
      </c>
      <c r="AW299" s="9">
        <f t="shared" si="188"/>
        <v>881</v>
      </c>
      <c r="AX299" s="20">
        <f t="shared" si="189"/>
        <v>0.10600409096378294</v>
      </c>
      <c r="AY299" s="8">
        <f t="shared" si="190"/>
        <v>9249</v>
      </c>
      <c r="AZ299" s="9">
        <f t="shared" si="191"/>
        <v>489</v>
      </c>
      <c r="BA299" s="20">
        <f t="shared" si="192"/>
        <v>0.052870580603308466</v>
      </c>
      <c r="BB299" s="47">
        <f t="shared" si="193"/>
        <v>2905</v>
      </c>
      <c r="BC299" s="47">
        <f t="shared" si="194"/>
        <v>436</v>
      </c>
      <c r="BD299" s="20">
        <f t="shared" si="195"/>
        <v>0.15008605851979345</v>
      </c>
      <c r="BE299" s="47">
        <f t="shared" si="196"/>
        <v>15617</v>
      </c>
      <c r="BF299" s="47">
        <f t="shared" si="197"/>
        <v>1142</v>
      </c>
      <c r="BG299" s="20">
        <f t="shared" si="198"/>
        <v>0.0731254402253954</v>
      </c>
      <c r="BH299" s="19">
        <f t="shared" si="199"/>
        <v>6055</v>
      </c>
      <c r="BI299" s="19">
        <f t="shared" si="200"/>
        <v>871</v>
      </c>
      <c r="BJ299" s="20">
        <f t="shared" si="201"/>
        <v>0.14384805945499587</v>
      </c>
      <c r="BK299" s="19">
        <f t="shared" si="202"/>
        <v>6368</v>
      </c>
      <c r="BL299" s="19">
        <f t="shared" si="203"/>
        <v>653</v>
      </c>
      <c r="BM299" s="20">
        <f t="shared" si="204"/>
        <v>0.10254396984924623</v>
      </c>
      <c r="BN299" s="20">
        <f t="shared" si="164"/>
        <v>0.052870580603308466</v>
      </c>
      <c r="BO299" s="20">
        <f t="shared" si="165"/>
        <v>0.09288482834994463</v>
      </c>
      <c r="BP299" s="16"/>
    </row>
    <row r="300" spans="2:68" ht="12">
      <c r="B300" s="27" t="s">
        <v>361</v>
      </c>
      <c r="C300" s="31">
        <v>44080</v>
      </c>
      <c r="D300" s="6" t="s">
        <v>316</v>
      </c>
      <c r="E300" s="19">
        <f t="shared" si="166"/>
        <v>8250</v>
      </c>
      <c r="F300" s="19">
        <f t="shared" si="167"/>
        <v>396</v>
      </c>
      <c r="G300" s="20">
        <f t="shared" si="168"/>
        <v>0.048</v>
      </c>
      <c r="H300" s="20"/>
      <c r="I300" s="7">
        <v>523</v>
      </c>
      <c r="J300" s="7">
        <v>38</v>
      </c>
      <c r="K300" s="20">
        <f t="shared" si="169"/>
        <v>0.07265774378585087</v>
      </c>
      <c r="L300" s="8">
        <v>459</v>
      </c>
      <c r="M300" s="9">
        <v>49</v>
      </c>
      <c r="N300" s="20">
        <f t="shared" si="170"/>
        <v>0.10675381263616558</v>
      </c>
      <c r="O300" s="8">
        <v>545</v>
      </c>
      <c r="P300" s="9">
        <v>40</v>
      </c>
      <c r="Q300" s="20">
        <f t="shared" si="171"/>
        <v>0.07339449541284404</v>
      </c>
      <c r="R300" s="13">
        <v>658</v>
      </c>
      <c r="S300" s="9">
        <v>47</v>
      </c>
      <c r="T300" s="20">
        <f t="shared" si="172"/>
        <v>0.07142857142857142</v>
      </c>
      <c r="U300" s="22"/>
      <c r="V300" s="8">
        <v>941</v>
      </c>
      <c r="W300" s="9">
        <v>73</v>
      </c>
      <c r="X300" s="20">
        <f t="shared" si="173"/>
        <v>0.077577045696068</v>
      </c>
      <c r="Y300" s="8">
        <v>1588</v>
      </c>
      <c r="Z300" s="9">
        <v>80</v>
      </c>
      <c r="AA300" s="20">
        <f t="shared" si="174"/>
        <v>0.05037783375314862</v>
      </c>
      <c r="AB300" s="8">
        <v>1793</v>
      </c>
      <c r="AC300" s="9">
        <v>49</v>
      </c>
      <c r="AD300" s="20">
        <f t="shared" si="175"/>
        <v>0.027328499721137756</v>
      </c>
      <c r="AE300" s="22"/>
      <c r="AF300" s="8">
        <v>1170</v>
      </c>
      <c r="AG300" s="9">
        <v>16</v>
      </c>
      <c r="AH300" s="20">
        <f t="shared" si="176"/>
        <v>0.013675213675213675</v>
      </c>
      <c r="AI300" s="8">
        <v>573</v>
      </c>
      <c r="AJ300" s="9">
        <v>4</v>
      </c>
      <c r="AK300" s="20">
        <f t="shared" si="177"/>
        <v>0.006980802792321117</v>
      </c>
      <c r="AL300" s="22"/>
      <c r="AM300" s="8">
        <f t="shared" si="178"/>
        <v>1527</v>
      </c>
      <c r="AN300" s="9">
        <f t="shared" si="179"/>
        <v>127</v>
      </c>
      <c r="AO300" s="20">
        <f t="shared" si="180"/>
        <v>0.08316961362148002</v>
      </c>
      <c r="AP300" s="13">
        <f t="shared" si="181"/>
        <v>6723</v>
      </c>
      <c r="AQ300" s="13">
        <f t="shared" si="182"/>
        <v>269</v>
      </c>
      <c r="AR300" s="20">
        <f t="shared" si="183"/>
        <v>0.04001189944965045</v>
      </c>
      <c r="AS300" s="13">
        <f t="shared" si="184"/>
        <v>1599</v>
      </c>
      <c r="AT300" s="13">
        <f t="shared" si="185"/>
        <v>120</v>
      </c>
      <c r="AU300" s="20">
        <f t="shared" si="186"/>
        <v>0.075046904315197</v>
      </c>
      <c r="AV300" s="8">
        <f t="shared" si="187"/>
        <v>3187</v>
      </c>
      <c r="AW300" s="9">
        <f t="shared" si="188"/>
        <v>200</v>
      </c>
      <c r="AX300" s="20">
        <f t="shared" si="189"/>
        <v>0.06275494195167869</v>
      </c>
      <c r="AY300" s="8">
        <f t="shared" si="190"/>
        <v>3536</v>
      </c>
      <c r="AZ300" s="9">
        <f t="shared" si="191"/>
        <v>69</v>
      </c>
      <c r="BA300" s="20">
        <f t="shared" si="192"/>
        <v>0.019513574660633484</v>
      </c>
      <c r="BB300" s="47">
        <f t="shared" si="193"/>
        <v>1004</v>
      </c>
      <c r="BC300" s="47">
        <f t="shared" si="194"/>
        <v>89</v>
      </c>
      <c r="BD300" s="20">
        <f t="shared" si="195"/>
        <v>0.08864541832669323</v>
      </c>
      <c r="BE300" s="47">
        <f t="shared" si="196"/>
        <v>6065</v>
      </c>
      <c r="BF300" s="47">
        <f t="shared" si="197"/>
        <v>222</v>
      </c>
      <c r="BG300" s="20">
        <f t="shared" si="198"/>
        <v>0.03660346248969497</v>
      </c>
      <c r="BH300" s="19">
        <f t="shared" si="199"/>
        <v>2185</v>
      </c>
      <c r="BI300" s="19">
        <f t="shared" si="200"/>
        <v>174</v>
      </c>
      <c r="BJ300" s="20">
        <f t="shared" si="201"/>
        <v>0.07963386727688787</v>
      </c>
      <c r="BK300" s="19">
        <f t="shared" si="202"/>
        <v>2529</v>
      </c>
      <c r="BL300" s="19">
        <f t="shared" si="203"/>
        <v>153</v>
      </c>
      <c r="BM300" s="20">
        <f t="shared" si="204"/>
        <v>0.060498220640569395</v>
      </c>
      <c r="BN300" s="20">
        <f t="shared" si="164"/>
        <v>0.019513574660633484</v>
      </c>
      <c r="BO300" s="20">
        <f t="shared" si="165"/>
        <v>0.048</v>
      </c>
      <c r="BP300" s="16"/>
    </row>
    <row r="301" spans="2:68" ht="12">
      <c r="B301" s="27" t="s">
        <v>362</v>
      </c>
      <c r="C301" s="31">
        <v>71066</v>
      </c>
      <c r="D301" s="6" t="s">
        <v>317</v>
      </c>
      <c r="E301" s="19">
        <f t="shared" si="166"/>
        <v>21063</v>
      </c>
      <c r="F301" s="19">
        <f t="shared" si="167"/>
        <v>3334</v>
      </c>
      <c r="G301" s="20">
        <f t="shared" si="168"/>
        <v>0.15828704363101173</v>
      </c>
      <c r="H301" s="20"/>
      <c r="I301" s="7">
        <v>1393</v>
      </c>
      <c r="J301" s="7">
        <v>371</v>
      </c>
      <c r="K301" s="20">
        <f t="shared" si="169"/>
        <v>0.2663316582914573</v>
      </c>
      <c r="L301" s="8">
        <v>1282</v>
      </c>
      <c r="M301" s="9">
        <v>348</v>
      </c>
      <c r="N301" s="20">
        <f t="shared" si="170"/>
        <v>0.2714508580343214</v>
      </c>
      <c r="O301" s="8">
        <v>1344</v>
      </c>
      <c r="P301" s="9">
        <v>345</v>
      </c>
      <c r="Q301" s="20">
        <f t="shared" si="171"/>
        <v>0.25669642857142855</v>
      </c>
      <c r="R301" s="13">
        <v>1806</v>
      </c>
      <c r="S301" s="9">
        <v>386</v>
      </c>
      <c r="T301" s="20">
        <f t="shared" si="172"/>
        <v>0.21373200442967885</v>
      </c>
      <c r="U301" s="22"/>
      <c r="V301" s="8">
        <v>2608</v>
      </c>
      <c r="W301" s="9">
        <v>541</v>
      </c>
      <c r="X301" s="20">
        <f t="shared" si="173"/>
        <v>0.20743865030674846</v>
      </c>
      <c r="Y301" s="8">
        <v>4618</v>
      </c>
      <c r="Z301" s="9">
        <v>793</v>
      </c>
      <c r="AA301" s="20">
        <f t="shared" si="174"/>
        <v>0.17171935902988306</v>
      </c>
      <c r="AB301" s="8">
        <v>4485</v>
      </c>
      <c r="AC301" s="9">
        <v>390</v>
      </c>
      <c r="AD301" s="20">
        <f t="shared" si="175"/>
        <v>0.08695652173913043</v>
      </c>
      <c r="AE301" s="22"/>
      <c r="AF301" s="8">
        <v>2616</v>
      </c>
      <c r="AG301" s="9">
        <v>124</v>
      </c>
      <c r="AH301" s="20">
        <f t="shared" si="176"/>
        <v>0.047400611620795105</v>
      </c>
      <c r="AI301" s="8">
        <v>911</v>
      </c>
      <c r="AJ301" s="9">
        <v>36</v>
      </c>
      <c r="AK301" s="20">
        <f t="shared" si="177"/>
        <v>0.03951701427003293</v>
      </c>
      <c r="AL301" s="22"/>
      <c r="AM301" s="8">
        <f t="shared" si="178"/>
        <v>4019</v>
      </c>
      <c r="AN301" s="9">
        <f t="shared" si="179"/>
        <v>1064</v>
      </c>
      <c r="AO301" s="20">
        <f t="shared" si="180"/>
        <v>0.26474247325205275</v>
      </c>
      <c r="AP301" s="13">
        <f t="shared" si="181"/>
        <v>17044</v>
      </c>
      <c r="AQ301" s="13">
        <f t="shared" si="182"/>
        <v>2270</v>
      </c>
      <c r="AR301" s="20">
        <f t="shared" si="183"/>
        <v>0.13318469842759917</v>
      </c>
      <c r="AS301" s="13">
        <f t="shared" si="184"/>
        <v>4414</v>
      </c>
      <c r="AT301" s="13">
        <f t="shared" si="185"/>
        <v>927</v>
      </c>
      <c r="AU301" s="20">
        <f t="shared" si="186"/>
        <v>0.21001359311282283</v>
      </c>
      <c r="AV301" s="8">
        <f t="shared" si="187"/>
        <v>9032</v>
      </c>
      <c r="AW301" s="9">
        <f t="shared" si="188"/>
        <v>1720</v>
      </c>
      <c r="AX301" s="20">
        <f t="shared" si="189"/>
        <v>0.1904340124003543</v>
      </c>
      <c r="AY301" s="8">
        <f t="shared" si="190"/>
        <v>8012</v>
      </c>
      <c r="AZ301" s="9">
        <f t="shared" si="191"/>
        <v>550</v>
      </c>
      <c r="BA301" s="20">
        <f t="shared" si="192"/>
        <v>0.06864702945581627</v>
      </c>
      <c r="BB301" s="47">
        <f t="shared" si="193"/>
        <v>2626</v>
      </c>
      <c r="BC301" s="47">
        <f t="shared" si="194"/>
        <v>693</v>
      </c>
      <c r="BD301" s="20">
        <f t="shared" si="195"/>
        <v>0.2638994668697639</v>
      </c>
      <c r="BE301" s="47">
        <f t="shared" si="196"/>
        <v>15238</v>
      </c>
      <c r="BF301" s="47">
        <f t="shared" si="197"/>
        <v>1884</v>
      </c>
      <c r="BG301" s="20">
        <f t="shared" si="198"/>
        <v>0.12363827273920462</v>
      </c>
      <c r="BH301" s="19">
        <f t="shared" si="199"/>
        <v>5825</v>
      </c>
      <c r="BI301" s="19">
        <f t="shared" si="200"/>
        <v>1450</v>
      </c>
      <c r="BJ301" s="20">
        <f t="shared" si="201"/>
        <v>0.24892703862660945</v>
      </c>
      <c r="BK301" s="19">
        <f t="shared" si="202"/>
        <v>7226</v>
      </c>
      <c r="BL301" s="19">
        <f t="shared" si="203"/>
        <v>1334</v>
      </c>
      <c r="BM301" s="20">
        <f t="shared" si="204"/>
        <v>0.18461112648768335</v>
      </c>
      <c r="BN301" s="20">
        <f t="shared" si="164"/>
        <v>0.06864702945581627</v>
      </c>
      <c r="BO301" s="20">
        <f t="shared" si="165"/>
        <v>0.15828704363101173</v>
      </c>
      <c r="BP301" s="16"/>
    </row>
    <row r="302" spans="2:68" ht="12">
      <c r="B302" s="27" t="s">
        <v>360</v>
      </c>
      <c r="C302" s="31">
        <v>33037</v>
      </c>
      <c r="D302" s="6" t="s">
        <v>318</v>
      </c>
      <c r="E302" s="19">
        <f t="shared" si="166"/>
        <v>12370</v>
      </c>
      <c r="F302" s="19">
        <f t="shared" si="167"/>
        <v>638</v>
      </c>
      <c r="G302" s="20">
        <f t="shared" si="168"/>
        <v>0.05157639450282943</v>
      </c>
      <c r="H302" s="20"/>
      <c r="I302" s="7">
        <v>912</v>
      </c>
      <c r="J302" s="7">
        <v>78</v>
      </c>
      <c r="K302" s="20">
        <f t="shared" si="169"/>
        <v>0.08552631578947369</v>
      </c>
      <c r="L302" s="8">
        <v>824</v>
      </c>
      <c r="M302" s="9">
        <v>90</v>
      </c>
      <c r="N302" s="20">
        <f t="shared" si="170"/>
        <v>0.10922330097087378</v>
      </c>
      <c r="O302" s="8">
        <v>895</v>
      </c>
      <c r="P302" s="9">
        <v>64</v>
      </c>
      <c r="Q302" s="20">
        <f t="shared" si="171"/>
        <v>0.07150837988826815</v>
      </c>
      <c r="R302" s="13">
        <v>1098</v>
      </c>
      <c r="S302" s="9">
        <v>58</v>
      </c>
      <c r="T302" s="20">
        <f t="shared" si="172"/>
        <v>0.052823315118397086</v>
      </c>
      <c r="U302" s="22"/>
      <c r="V302" s="8">
        <v>1483</v>
      </c>
      <c r="W302" s="9">
        <v>101</v>
      </c>
      <c r="X302" s="20">
        <f t="shared" si="173"/>
        <v>0.06810519217801753</v>
      </c>
      <c r="Y302" s="8">
        <v>2662</v>
      </c>
      <c r="Z302" s="9">
        <v>157</v>
      </c>
      <c r="AA302" s="20">
        <f t="shared" si="174"/>
        <v>0.05897821187077385</v>
      </c>
      <c r="AB302" s="8">
        <v>2215</v>
      </c>
      <c r="AC302" s="9">
        <v>71</v>
      </c>
      <c r="AD302" s="20">
        <f t="shared" si="175"/>
        <v>0.032054176072234764</v>
      </c>
      <c r="AE302" s="22"/>
      <c r="AF302" s="8">
        <v>1515</v>
      </c>
      <c r="AG302" s="9">
        <v>15</v>
      </c>
      <c r="AH302" s="20">
        <f t="shared" si="176"/>
        <v>0.009900990099009901</v>
      </c>
      <c r="AI302" s="8">
        <v>766</v>
      </c>
      <c r="AJ302" s="9">
        <v>4</v>
      </c>
      <c r="AK302" s="20">
        <f t="shared" si="177"/>
        <v>0.005221932114882507</v>
      </c>
      <c r="AL302" s="22"/>
      <c r="AM302" s="8">
        <f t="shared" si="178"/>
        <v>2631</v>
      </c>
      <c r="AN302" s="9">
        <f t="shared" si="179"/>
        <v>232</v>
      </c>
      <c r="AO302" s="20">
        <f t="shared" si="180"/>
        <v>0.08817939946788293</v>
      </c>
      <c r="AP302" s="13">
        <f t="shared" si="181"/>
        <v>9739</v>
      </c>
      <c r="AQ302" s="13">
        <f t="shared" si="182"/>
        <v>406</v>
      </c>
      <c r="AR302" s="20">
        <f t="shared" si="183"/>
        <v>0.041688058322209676</v>
      </c>
      <c r="AS302" s="13">
        <f t="shared" si="184"/>
        <v>2581</v>
      </c>
      <c r="AT302" s="13">
        <f t="shared" si="185"/>
        <v>159</v>
      </c>
      <c r="AU302" s="20">
        <f t="shared" si="186"/>
        <v>0.06160402944595118</v>
      </c>
      <c r="AV302" s="8">
        <f t="shared" si="187"/>
        <v>5243</v>
      </c>
      <c r="AW302" s="9">
        <f t="shared" si="188"/>
        <v>316</v>
      </c>
      <c r="AX302" s="20">
        <f t="shared" si="189"/>
        <v>0.06027083730688537</v>
      </c>
      <c r="AY302" s="8">
        <f t="shared" si="190"/>
        <v>4496</v>
      </c>
      <c r="AZ302" s="9">
        <f t="shared" si="191"/>
        <v>90</v>
      </c>
      <c r="BA302" s="20">
        <f t="shared" si="192"/>
        <v>0.02001779359430605</v>
      </c>
      <c r="BB302" s="47">
        <f t="shared" si="193"/>
        <v>1719</v>
      </c>
      <c r="BC302" s="47">
        <f t="shared" si="194"/>
        <v>154</v>
      </c>
      <c r="BD302" s="20">
        <f t="shared" si="195"/>
        <v>0.089586969168121</v>
      </c>
      <c r="BE302" s="47">
        <f t="shared" si="196"/>
        <v>8641</v>
      </c>
      <c r="BF302" s="47">
        <f t="shared" si="197"/>
        <v>348</v>
      </c>
      <c r="BG302" s="20">
        <f t="shared" si="198"/>
        <v>0.04027311653743779</v>
      </c>
      <c r="BH302" s="19">
        <f t="shared" si="199"/>
        <v>3729</v>
      </c>
      <c r="BI302" s="19">
        <f t="shared" si="200"/>
        <v>290</v>
      </c>
      <c r="BJ302" s="20">
        <f t="shared" si="201"/>
        <v>0.07776883883078574</v>
      </c>
      <c r="BK302" s="19">
        <f t="shared" si="202"/>
        <v>4145</v>
      </c>
      <c r="BL302" s="19">
        <f t="shared" si="203"/>
        <v>258</v>
      </c>
      <c r="BM302" s="20">
        <f t="shared" si="204"/>
        <v>0.06224366706875754</v>
      </c>
      <c r="BN302" s="20">
        <f t="shared" si="164"/>
        <v>0.02001779359430605</v>
      </c>
      <c r="BO302" s="20">
        <f t="shared" si="165"/>
        <v>0.05157639450282943</v>
      </c>
      <c r="BP302" s="16"/>
    </row>
    <row r="303" spans="2:68" ht="12">
      <c r="B303" s="27" t="s">
        <v>361</v>
      </c>
      <c r="C303" s="31">
        <v>41081</v>
      </c>
      <c r="D303" s="6" t="s">
        <v>319</v>
      </c>
      <c r="E303" s="19">
        <f t="shared" si="166"/>
        <v>25601</v>
      </c>
      <c r="F303" s="19">
        <f t="shared" si="167"/>
        <v>1460</v>
      </c>
      <c r="G303" s="20">
        <f t="shared" si="168"/>
        <v>0.057029022303816256</v>
      </c>
      <c r="H303" s="20"/>
      <c r="I303" s="7">
        <v>1438</v>
      </c>
      <c r="J303" s="7">
        <v>197</v>
      </c>
      <c r="K303" s="20">
        <f t="shared" si="169"/>
        <v>0.13699582753824757</v>
      </c>
      <c r="L303" s="8">
        <v>1483</v>
      </c>
      <c r="M303" s="9">
        <v>160</v>
      </c>
      <c r="N303" s="20">
        <f t="shared" si="170"/>
        <v>0.1078894133513149</v>
      </c>
      <c r="O303" s="8">
        <v>1538</v>
      </c>
      <c r="P303" s="9">
        <v>132</v>
      </c>
      <c r="Q303" s="20">
        <f t="shared" si="171"/>
        <v>0.0858257477243173</v>
      </c>
      <c r="R303" s="13">
        <v>1990</v>
      </c>
      <c r="S303" s="9">
        <v>169</v>
      </c>
      <c r="T303" s="20">
        <f t="shared" si="172"/>
        <v>0.08492462311557789</v>
      </c>
      <c r="U303" s="22"/>
      <c r="V303" s="8">
        <v>2967</v>
      </c>
      <c r="W303" s="9">
        <v>275</v>
      </c>
      <c r="X303" s="20">
        <f t="shared" si="173"/>
        <v>0.09268621503201888</v>
      </c>
      <c r="Y303" s="8">
        <v>5491</v>
      </c>
      <c r="Z303" s="9">
        <v>337</v>
      </c>
      <c r="AA303" s="20">
        <f t="shared" si="174"/>
        <v>0.06137315607357494</v>
      </c>
      <c r="AB303" s="8">
        <v>5340</v>
      </c>
      <c r="AC303" s="9">
        <v>147</v>
      </c>
      <c r="AD303" s="20">
        <f t="shared" si="175"/>
        <v>0.02752808988764045</v>
      </c>
      <c r="AE303" s="22"/>
      <c r="AF303" s="8">
        <v>3661</v>
      </c>
      <c r="AG303" s="9">
        <v>35</v>
      </c>
      <c r="AH303" s="20">
        <f t="shared" si="176"/>
        <v>0.009560229445506692</v>
      </c>
      <c r="AI303" s="8">
        <v>1693</v>
      </c>
      <c r="AJ303" s="9">
        <v>8</v>
      </c>
      <c r="AK303" s="20">
        <f t="shared" si="177"/>
        <v>0.004725339633786178</v>
      </c>
      <c r="AL303" s="22"/>
      <c r="AM303" s="8">
        <f t="shared" si="178"/>
        <v>4459</v>
      </c>
      <c r="AN303" s="9">
        <f t="shared" si="179"/>
        <v>489</v>
      </c>
      <c r="AO303" s="20">
        <f t="shared" si="180"/>
        <v>0.10966584435972192</v>
      </c>
      <c r="AP303" s="13">
        <f t="shared" si="181"/>
        <v>21142</v>
      </c>
      <c r="AQ303" s="13">
        <f t="shared" si="182"/>
        <v>971</v>
      </c>
      <c r="AR303" s="20">
        <f t="shared" si="183"/>
        <v>0.045927537602875795</v>
      </c>
      <c r="AS303" s="13">
        <f t="shared" si="184"/>
        <v>4957</v>
      </c>
      <c r="AT303" s="13">
        <f t="shared" si="185"/>
        <v>444</v>
      </c>
      <c r="AU303" s="20">
        <f t="shared" si="186"/>
        <v>0.08957030461972967</v>
      </c>
      <c r="AV303" s="8">
        <f t="shared" si="187"/>
        <v>10448</v>
      </c>
      <c r="AW303" s="9">
        <f t="shared" si="188"/>
        <v>781</v>
      </c>
      <c r="AX303" s="20">
        <f t="shared" si="189"/>
        <v>0.07475114854517612</v>
      </c>
      <c r="AY303" s="8">
        <f t="shared" si="190"/>
        <v>10694</v>
      </c>
      <c r="AZ303" s="9">
        <f t="shared" si="191"/>
        <v>190</v>
      </c>
      <c r="BA303" s="20">
        <f t="shared" si="192"/>
        <v>0.017766972133906864</v>
      </c>
      <c r="BB303" s="47">
        <f t="shared" si="193"/>
        <v>3021</v>
      </c>
      <c r="BC303" s="47">
        <f t="shared" si="194"/>
        <v>292</v>
      </c>
      <c r="BD303" s="20">
        <f t="shared" si="195"/>
        <v>0.09665673618007282</v>
      </c>
      <c r="BE303" s="47">
        <f t="shared" si="196"/>
        <v>19152</v>
      </c>
      <c r="BF303" s="47">
        <f t="shared" si="197"/>
        <v>802</v>
      </c>
      <c r="BG303" s="20">
        <f t="shared" si="198"/>
        <v>0.04187552213868003</v>
      </c>
      <c r="BH303" s="19">
        <f t="shared" si="199"/>
        <v>6449</v>
      </c>
      <c r="BI303" s="19">
        <f t="shared" si="200"/>
        <v>658</v>
      </c>
      <c r="BJ303" s="20">
        <f t="shared" si="201"/>
        <v>0.10203132268568771</v>
      </c>
      <c r="BK303" s="19">
        <f t="shared" si="202"/>
        <v>8458</v>
      </c>
      <c r="BL303" s="19">
        <f t="shared" si="203"/>
        <v>612</v>
      </c>
      <c r="BM303" s="20">
        <f t="shared" si="204"/>
        <v>0.07235753133128399</v>
      </c>
      <c r="BN303" s="20">
        <f t="shared" si="164"/>
        <v>0.017766972133906864</v>
      </c>
      <c r="BO303" s="20">
        <f t="shared" si="165"/>
        <v>0.057029022303816256</v>
      </c>
      <c r="BP303" s="16"/>
    </row>
    <row r="304" spans="2:68" ht="12">
      <c r="B304" s="27" t="s">
        <v>359</v>
      </c>
      <c r="C304" s="31">
        <v>24130</v>
      </c>
      <c r="D304" s="6" t="s">
        <v>320</v>
      </c>
      <c r="E304" s="19">
        <f t="shared" si="166"/>
        <v>8302</v>
      </c>
      <c r="F304" s="19">
        <f t="shared" si="167"/>
        <v>592</v>
      </c>
      <c r="G304" s="20">
        <f t="shared" si="168"/>
        <v>0.07130811852565647</v>
      </c>
      <c r="H304" s="20"/>
      <c r="I304" s="7">
        <v>476</v>
      </c>
      <c r="J304" s="7">
        <v>73</v>
      </c>
      <c r="K304" s="20">
        <f t="shared" si="169"/>
        <v>0.15336134453781514</v>
      </c>
      <c r="L304" s="8">
        <v>496</v>
      </c>
      <c r="M304" s="9">
        <v>75</v>
      </c>
      <c r="N304" s="20">
        <f t="shared" si="170"/>
        <v>0.15120967741935484</v>
      </c>
      <c r="O304" s="8">
        <v>488</v>
      </c>
      <c r="P304" s="9">
        <v>54</v>
      </c>
      <c r="Q304" s="20">
        <f t="shared" si="171"/>
        <v>0.11065573770491803</v>
      </c>
      <c r="R304" s="13">
        <v>631</v>
      </c>
      <c r="S304" s="9">
        <v>53</v>
      </c>
      <c r="T304" s="20">
        <f t="shared" si="172"/>
        <v>0.08399366085578447</v>
      </c>
      <c r="U304" s="22"/>
      <c r="V304" s="8">
        <v>917</v>
      </c>
      <c r="W304" s="9">
        <v>103</v>
      </c>
      <c r="X304" s="20">
        <f t="shared" si="173"/>
        <v>0.11232279171210469</v>
      </c>
      <c r="Y304" s="8">
        <v>1878</v>
      </c>
      <c r="Z304" s="9">
        <v>152</v>
      </c>
      <c r="AA304" s="20">
        <f t="shared" si="174"/>
        <v>0.08093716719914804</v>
      </c>
      <c r="AB304" s="8">
        <v>1777</v>
      </c>
      <c r="AC304" s="9">
        <v>58</v>
      </c>
      <c r="AD304" s="20">
        <f t="shared" si="175"/>
        <v>0.032639279684862126</v>
      </c>
      <c r="AE304" s="22"/>
      <c r="AF304" s="8">
        <v>1137</v>
      </c>
      <c r="AG304" s="9">
        <v>17</v>
      </c>
      <c r="AH304" s="20">
        <f t="shared" si="176"/>
        <v>0.014951627088830254</v>
      </c>
      <c r="AI304" s="8">
        <v>502</v>
      </c>
      <c r="AJ304" s="9">
        <v>7</v>
      </c>
      <c r="AK304" s="20">
        <f t="shared" si="177"/>
        <v>0.013944223107569721</v>
      </c>
      <c r="AL304" s="22"/>
      <c r="AM304" s="8">
        <f t="shared" si="178"/>
        <v>1460</v>
      </c>
      <c r="AN304" s="9">
        <f t="shared" si="179"/>
        <v>202</v>
      </c>
      <c r="AO304" s="20">
        <f t="shared" si="180"/>
        <v>0.13835616438356163</v>
      </c>
      <c r="AP304" s="13">
        <f t="shared" si="181"/>
        <v>6842</v>
      </c>
      <c r="AQ304" s="13">
        <f t="shared" si="182"/>
        <v>390</v>
      </c>
      <c r="AR304" s="20">
        <f t="shared" si="183"/>
        <v>0.05700087693656825</v>
      </c>
      <c r="AS304" s="13">
        <f t="shared" si="184"/>
        <v>1548</v>
      </c>
      <c r="AT304" s="13">
        <f t="shared" si="185"/>
        <v>156</v>
      </c>
      <c r="AU304" s="20">
        <f t="shared" si="186"/>
        <v>0.10077519379844961</v>
      </c>
      <c r="AV304" s="8">
        <f t="shared" si="187"/>
        <v>3426</v>
      </c>
      <c r="AW304" s="9">
        <f t="shared" si="188"/>
        <v>308</v>
      </c>
      <c r="AX304" s="20">
        <f t="shared" si="189"/>
        <v>0.08990075890251022</v>
      </c>
      <c r="AY304" s="8">
        <f t="shared" si="190"/>
        <v>3416</v>
      </c>
      <c r="AZ304" s="9">
        <f t="shared" si="191"/>
        <v>82</v>
      </c>
      <c r="BA304" s="20">
        <f t="shared" si="192"/>
        <v>0.024004683840749413</v>
      </c>
      <c r="BB304" s="47">
        <f t="shared" si="193"/>
        <v>984</v>
      </c>
      <c r="BC304" s="47">
        <f t="shared" si="194"/>
        <v>129</v>
      </c>
      <c r="BD304" s="20">
        <f t="shared" si="195"/>
        <v>0.13109756097560976</v>
      </c>
      <c r="BE304" s="47">
        <f t="shared" si="196"/>
        <v>6211</v>
      </c>
      <c r="BF304" s="47">
        <f t="shared" si="197"/>
        <v>337</v>
      </c>
      <c r="BG304" s="20">
        <f t="shared" si="198"/>
        <v>0.05425857349863146</v>
      </c>
      <c r="BH304" s="19">
        <f t="shared" si="199"/>
        <v>2091</v>
      </c>
      <c r="BI304" s="19">
        <f t="shared" si="200"/>
        <v>255</v>
      </c>
      <c r="BJ304" s="20">
        <f t="shared" si="201"/>
        <v>0.12195121951219512</v>
      </c>
      <c r="BK304" s="19">
        <f t="shared" si="202"/>
        <v>2795</v>
      </c>
      <c r="BL304" s="19">
        <f t="shared" si="203"/>
        <v>255</v>
      </c>
      <c r="BM304" s="20">
        <f t="shared" si="204"/>
        <v>0.09123434704830054</v>
      </c>
      <c r="BN304" s="20">
        <f t="shared" si="164"/>
        <v>0.024004683840749413</v>
      </c>
      <c r="BO304" s="20">
        <f t="shared" si="165"/>
        <v>0.07130811852565647</v>
      </c>
      <c r="BP304" s="16"/>
    </row>
    <row r="305" spans="2:68" ht="12">
      <c r="B305" s="27" t="s">
        <v>360</v>
      </c>
      <c r="C305" s="31">
        <v>31042</v>
      </c>
      <c r="D305" s="6" t="s">
        <v>321</v>
      </c>
      <c r="E305" s="19">
        <f t="shared" si="166"/>
        <v>2766</v>
      </c>
      <c r="F305" s="19">
        <f t="shared" si="167"/>
        <v>143</v>
      </c>
      <c r="G305" s="20">
        <f t="shared" si="168"/>
        <v>0.05169920462762111</v>
      </c>
      <c r="H305" s="20"/>
      <c r="I305" s="7">
        <v>147</v>
      </c>
      <c r="J305" s="7">
        <v>10</v>
      </c>
      <c r="K305" s="20">
        <f t="shared" si="169"/>
        <v>0.06802721088435375</v>
      </c>
      <c r="L305" s="8">
        <v>170</v>
      </c>
      <c r="M305" s="9">
        <v>14</v>
      </c>
      <c r="N305" s="20">
        <f t="shared" si="170"/>
        <v>0.08235294117647059</v>
      </c>
      <c r="O305" s="8">
        <v>204</v>
      </c>
      <c r="P305" s="9">
        <v>19</v>
      </c>
      <c r="Q305" s="20">
        <f t="shared" si="171"/>
        <v>0.09313725490196079</v>
      </c>
      <c r="R305" s="13">
        <v>245</v>
      </c>
      <c r="S305" s="9">
        <v>17</v>
      </c>
      <c r="T305" s="20">
        <f t="shared" si="172"/>
        <v>0.06938775510204082</v>
      </c>
      <c r="U305" s="22"/>
      <c r="V305" s="8">
        <v>244</v>
      </c>
      <c r="W305" s="9">
        <v>18</v>
      </c>
      <c r="X305" s="20">
        <f t="shared" si="173"/>
        <v>0.07377049180327869</v>
      </c>
      <c r="Y305" s="8">
        <v>594</v>
      </c>
      <c r="Z305" s="9">
        <v>35</v>
      </c>
      <c r="AA305" s="20">
        <f t="shared" si="174"/>
        <v>0.058922558922558925</v>
      </c>
      <c r="AB305" s="8">
        <v>684</v>
      </c>
      <c r="AC305" s="9">
        <v>18</v>
      </c>
      <c r="AD305" s="20">
        <f t="shared" si="175"/>
        <v>0.02631578947368421</v>
      </c>
      <c r="AE305" s="22"/>
      <c r="AF305" s="8">
        <v>364</v>
      </c>
      <c r="AG305" s="9">
        <v>10</v>
      </c>
      <c r="AH305" s="20">
        <f t="shared" si="176"/>
        <v>0.027472527472527472</v>
      </c>
      <c r="AI305" s="8">
        <v>114</v>
      </c>
      <c r="AJ305" s="9">
        <v>2</v>
      </c>
      <c r="AK305" s="20">
        <f t="shared" si="177"/>
        <v>0.017543859649122806</v>
      </c>
      <c r="AL305" s="22"/>
      <c r="AM305" s="8">
        <f t="shared" si="178"/>
        <v>521</v>
      </c>
      <c r="AN305" s="9">
        <f t="shared" si="179"/>
        <v>43</v>
      </c>
      <c r="AO305" s="20">
        <f t="shared" si="180"/>
        <v>0.08253358925143954</v>
      </c>
      <c r="AP305" s="13">
        <f t="shared" si="181"/>
        <v>2245</v>
      </c>
      <c r="AQ305" s="13">
        <f t="shared" si="182"/>
        <v>100</v>
      </c>
      <c r="AR305" s="20">
        <f t="shared" si="183"/>
        <v>0.044543429844097995</v>
      </c>
      <c r="AS305" s="13">
        <f t="shared" si="184"/>
        <v>489</v>
      </c>
      <c r="AT305" s="13">
        <f t="shared" si="185"/>
        <v>35</v>
      </c>
      <c r="AU305" s="20">
        <f t="shared" si="186"/>
        <v>0.07157464212678936</v>
      </c>
      <c r="AV305" s="8">
        <f t="shared" si="187"/>
        <v>1083</v>
      </c>
      <c r="AW305" s="9">
        <f t="shared" si="188"/>
        <v>70</v>
      </c>
      <c r="AX305" s="20">
        <f t="shared" si="189"/>
        <v>0.06463527239150507</v>
      </c>
      <c r="AY305" s="8">
        <f t="shared" si="190"/>
        <v>1162</v>
      </c>
      <c r="AZ305" s="9">
        <f t="shared" si="191"/>
        <v>30</v>
      </c>
      <c r="BA305" s="20">
        <f t="shared" si="192"/>
        <v>0.025817555938037865</v>
      </c>
      <c r="BB305" s="47">
        <f t="shared" si="193"/>
        <v>374</v>
      </c>
      <c r="BC305" s="47">
        <f t="shared" si="194"/>
        <v>33</v>
      </c>
      <c r="BD305" s="20">
        <f t="shared" si="195"/>
        <v>0.08823529411764706</v>
      </c>
      <c r="BE305" s="47">
        <f t="shared" si="196"/>
        <v>2000</v>
      </c>
      <c r="BF305" s="47">
        <f t="shared" si="197"/>
        <v>83</v>
      </c>
      <c r="BG305" s="20">
        <f t="shared" si="198"/>
        <v>0.0415</v>
      </c>
      <c r="BH305" s="19">
        <f t="shared" si="199"/>
        <v>766</v>
      </c>
      <c r="BI305" s="19">
        <f t="shared" si="200"/>
        <v>60</v>
      </c>
      <c r="BJ305" s="20">
        <f t="shared" si="201"/>
        <v>0.0783289817232376</v>
      </c>
      <c r="BK305" s="19">
        <f t="shared" si="202"/>
        <v>838</v>
      </c>
      <c r="BL305" s="19">
        <f t="shared" si="203"/>
        <v>53</v>
      </c>
      <c r="BM305" s="20">
        <f t="shared" si="204"/>
        <v>0.06324582338902147</v>
      </c>
      <c r="BN305" s="20">
        <f t="shared" si="164"/>
        <v>0.025817555938037865</v>
      </c>
      <c r="BO305" s="20">
        <f t="shared" si="165"/>
        <v>0.05169920462762111</v>
      </c>
      <c r="BP305" s="16"/>
    </row>
    <row r="306" spans="2:68" ht="12">
      <c r="B306" s="27" t="s">
        <v>361</v>
      </c>
      <c r="C306" s="31">
        <v>44081</v>
      </c>
      <c r="D306" s="6" t="s">
        <v>322</v>
      </c>
      <c r="E306" s="19">
        <f t="shared" si="166"/>
        <v>15437</v>
      </c>
      <c r="F306" s="19">
        <f t="shared" si="167"/>
        <v>875</v>
      </c>
      <c r="G306" s="20">
        <f t="shared" si="168"/>
        <v>0.056681997797499516</v>
      </c>
      <c r="H306" s="20"/>
      <c r="I306" s="7">
        <v>1107</v>
      </c>
      <c r="J306" s="7">
        <v>141</v>
      </c>
      <c r="K306" s="20">
        <f t="shared" si="169"/>
        <v>0.12737127371273713</v>
      </c>
      <c r="L306" s="8">
        <v>930</v>
      </c>
      <c r="M306" s="9">
        <v>100</v>
      </c>
      <c r="N306" s="20">
        <f t="shared" si="170"/>
        <v>0.10752688172043011</v>
      </c>
      <c r="O306" s="8">
        <v>1068</v>
      </c>
      <c r="P306" s="9">
        <v>76</v>
      </c>
      <c r="Q306" s="20">
        <f t="shared" si="171"/>
        <v>0.07116104868913857</v>
      </c>
      <c r="R306" s="13">
        <v>1310</v>
      </c>
      <c r="S306" s="9">
        <v>86</v>
      </c>
      <c r="T306" s="20">
        <f t="shared" si="172"/>
        <v>0.06564885496183206</v>
      </c>
      <c r="U306" s="22"/>
      <c r="V306" s="8">
        <v>2007</v>
      </c>
      <c r="W306" s="9">
        <v>180</v>
      </c>
      <c r="X306" s="20">
        <f t="shared" si="173"/>
        <v>0.08968609865470852</v>
      </c>
      <c r="Y306" s="8">
        <v>3418</v>
      </c>
      <c r="Z306" s="9">
        <v>197</v>
      </c>
      <c r="AA306" s="20">
        <f t="shared" si="174"/>
        <v>0.05763604447045056</v>
      </c>
      <c r="AB306" s="8">
        <v>2993</v>
      </c>
      <c r="AC306" s="9">
        <v>71</v>
      </c>
      <c r="AD306" s="20">
        <f t="shared" si="175"/>
        <v>0.02372201804209823</v>
      </c>
      <c r="AE306" s="22"/>
      <c r="AF306" s="8">
        <v>1863</v>
      </c>
      <c r="AG306" s="9">
        <v>22</v>
      </c>
      <c r="AH306" s="20">
        <f t="shared" si="176"/>
        <v>0.011808910359634998</v>
      </c>
      <c r="AI306" s="8">
        <v>741</v>
      </c>
      <c r="AJ306" s="9">
        <v>2</v>
      </c>
      <c r="AK306" s="20">
        <f t="shared" si="177"/>
        <v>0.002699055330634278</v>
      </c>
      <c r="AL306" s="22"/>
      <c r="AM306" s="8">
        <f t="shared" si="178"/>
        <v>3105</v>
      </c>
      <c r="AN306" s="9">
        <f t="shared" si="179"/>
        <v>317</v>
      </c>
      <c r="AO306" s="20">
        <f t="shared" si="180"/>
        <v>0.10209339774557166</v>
      </c>
      <c r="AP306" s="13">
        <f t="shared" si="181"/>
        <v>12332</v>
      </c>
      <c r="AQ306" s="13">
        <f t="shared" si="182"/>
        <v>558</v>
      </c>
      <c r="AR306" s="20">
        <f t="shared" si="183"/>
        <v>0.04524813493350632</v>
      </c>
      <c r="AS306" s="13">
        <f t="shared" si="184"/>
        <v>3317</v>
      </c>
      <c r="AT306" s="13">
        <f t="shared" si="185"/>
        <v>266</v>
      </c>
      <c r="AU306" s="20">
        <f t="shared" si="186"/>
        <v>0.08019294543261983</v>
      </c>
      <c r="AV306" s="8">
        <f t="shared" si="187"/>
        <v>6735</v>
      </c>
      <c r="AW306" s="9">
        <f t="shared" si="188"/>
        <v>463</v>
      </c>
      <c r="AX306" s="20">
        <f t="shared" si="189"/>
        <v>0.06874536005939123</v>
      </c>
      <c r="AY306" s="8">
        <f t="shared" si="190"/>
        <v>5597</v>
      </c>
      <c r="AZ306" s="9">
        <f t="shared" si="191"/>
        <v>95</v>
      </c>
      <c r="BA306" s="20">
        <f t="shared" si="192"/>
        <v>0.016973378595676256</v>
      </c>
      <c r="BB306" s="47">
        <f t="shared" si="193"/>
        <v>1998</v>
      </c>
      <c r="BC306" s="47">
        <f t="shared" si="194"/>
        <v>176</v>
      </c>
      <c r="BD306" s="20">
        <f t="shared" si="195"/>
        <v>0.08808808808808809</v>
      </c>
      <c r="BE306" s="47">
        <f t="shared" si="196"/>
        <v>11022</v>
      </c>
      <c r="BF306" s="47">
        <f t="shared" si="197"/>
        <v>472</v>
      </c>
      <c r="BG306" s="20">
        <f t="shared" si="198"/>
        <v>0.04282344402104881</v>
      </c>
      <c r="BH306" s="19">
        <f t="shared" si="199"/>
        <v>4415</v>
      </c>
      <c r="BI306" s="19">
        <f t="shared" si="200"/>
        <v>403</v>
      </c>
      <c r="BJ306" s="20">
        <f t="shared" si="201"/>
        <v>0.0912797281993205</v>
      </c>
      <c r="BK306" s="19">
        <f t="shared" si="202"/>
        <v>5425</v>
      </c>
      <c r="BL306" s="19">
        <f t="shared" si="203"/>
        <v>377</v>
      </c>
      <c r="BM306" s="20">
        <f t="shared" si="204"/>
        <v>0.06949308755760368</v>
      </c>
      <c r="BN306" s="20">
        <f t="shared" si="164"/>
        <v>0.016973378595676256</v>
      </c>
      <c r="BO306" s="20">
        <f t="shared" si="165"/>
        <v>0.056681997797499516</v>
      </c>
      <c r="BP306" s="16"/>
    </row>
    <row r="307" spans="2:68" ht="12">
      <c r="B307" s="27" t="s">
        <v>362</v>
      </c>
      <c r="C307" s="31">
        <v>71067</v>
      </c>
      <c r="D307" s="6" t="s">
        <v>323</v>
      </c>
      <c r="E307" s="19">
        <f t="shared" si="166"/>
        <v>7069</v>
      </c>
      <c r="F307" s="19">
        <f t="shared" si="167"/>
        <v>1742</v>
      </c>
      <c r="G307" s="20">
        <f t="shared" si="168"/>
        <v>0.2464280662045551</v>
      </c>
      <c r="H307" s="20"/>
      <c r="I307" s="7">
        <v>375</v>
      </c>
      <c r="J307" s="7">
        <v>125</v>
      </c>
      <c r="K307" s="20">
        <f t="shared" si="169"/>
        <v>0.3333333333333333</v>
      </c>
      <c r="L307" s="8">
        <v>423</v>
      </c>
      <c r="M307" s="9">
        <v>137</v>
      </c>
      <c r="N307" s="20">
        <f t="shared" si="170"/>
        <v>0.32387706855791965</v>
      </c>
      <c r="O307" s="8">
        <v>457</v>
      </c>
      <c r="P307" s="9">
        <v>173</v>
      </c>
      <c r="Q307" s="20">
        <f t="shared" si="171"/>
        <v>0.3785557986870897</v>
      </c>
      <c r="R307" s="13">
        <v>600</v>
      </c>
      <c r="S307" s="9">
        <v>188</v>
      </c>
      <c r="T307" s="20">
        <f t="shared" si="172"/>
        <v>0.31333333333333335</v>
      </c>
      <c r="U307" s="22"/>
      <c r="V307" s="8">
        <v>832</v>
      </c>
      <c r="W307" s="9">
        <v>250</v>
      </c>
      <c r="X307" s="20">
        <f t="shared" si="173"/>
        <v>0.3004807692307692</v>
      </c>
      <c r="Y307" s="8">
        <v>1495</v>
      </c>
      <c r="Z307" s="9">
        <v>401</v>
      </c>
      <c r="AA307" s="20">
        <f t="shared" si="174"/>
        <v>0.2682274247491639</v>
      </c>
      <c r="AB307" s="8">
        <v>1684</v>
      </c>
      <c r="AC307" s="9">
        <v>324</v>
      </c>
      <c r="AD307" s="20">
        <f t="shared" si="175"/>
        <v>0.19239904988123516</v>
      </c>
      <c r="AE307" s="22"/>
      <c r="AF307" s="8">
        <v>941</v>
      </c>
      <c r="AG307" s="9">
        <v>115</v>
      </c>
      <c r="AH307" s="20">
        <f t="shared" si="176"/>
        <v>0.12221041445270989</v>
      </c>
      <c r="AI307" s="8">
        <v>262</v>
      </c>
      <c r="AJ307" s="9">
        <v>29</v>
      </c>
      <c r="AK307" s="20">
        <f t="shared" si="177"/>
        <v>0.11068702290076336</v>
      </c>
      <c r="AL307" s="22"/>
      <c r="AM307" s="8">
        <f t="shared" si="178"/>
        <v>1255</v>
      </c>
      <c r="AN307" s="9">
        <f t="shared" si="179"/>
        <v>435</v>
      </c>
      <c r="AO307" s="20">
        <f t="shared" si="180"/>
        <v>0.3466135458167331</v>
      </c>
      <c r="AP307" s="13">
        <f t="shared" si="181"/>
        <v>5814</v>
      </c>
      <c r="AQ307" s="13">
        <f t="shared" si="182"/>
        <v>1307</v>
      </c>
      <c r="AR307" s="20">
        <f t="shared" si="183"/>
        <v>0.22480220158238734</v>
      </c>
      <c r="AS307" s="13">
        <f t="shared" si="184"/>
        <v>1432</v>
      </c>
      <c r="AT307" s="13">
        <f t="shared" si="185"/>
        <v>438</v>
      </c>
      <c r="AU307" s="20">
        <f t="shared" si="186"/>
        <v>0.3058659217877095</v>
      </c>
      <c r="AV307" s="8">
        <f t="shared" si="187"/>
        <v>2927</v>
      </c>
      <c r="AW307" s="9">
        <f t="shared" si="188"/>
        <v>839</v>
      </c>
      <c r="AX307" s="20">
        <f t="shared" si="189"/>
        <v>0.28664161257259996</v>
      </c>
      <c r="AY307" s="8">
        <f t="shared" si="190"/>
        <v>2887</v>
      </c>
      <c r="AZ307" s="9">
        <f t="shared" si="191"/>
        <v>468</v>
      </c>
      <c r="BA307" s="20">
        <f t="shared" si="192"/>
        <v>0.16210599237963283</v>
      </c>
      <c r="BB307" s="47">
        <f t="shared" si="193"/>
        <v>880</v>
      </c>
      <c r="BC307" s="47">
        <f t="shared" si="194"/>
        <v>310</v>
      </c>
      <c r="BD307" s="20">
        <f t="shared" si="195"/>
        <v>0.3522727272727273</v>
      </c>
      <c r="BE307" s="47">
        <f t="shared" si="196"/>
        <v>5214</v>
      </c>
      <c r="BF307" s="47">
        <f t="shared" si="197"/>
        <v>1119</v>
      </c>
      <c r="BG307" s="20">
        <f t="shared" si="198"/>
        <v>0.21461449942462602</v>
      </c>
      <c r="BH307" s="19">
        <f t="shared" si="199"/>
        <v>1855</v>
      </c>
      <c r="BI307" s="19">
        <f t="shared" si="200"/>
        <v>623</v>
      </c>
      <c r="BJ307" s="20">
        <f t="shared" si="201"/>
        <v>0.33584905660377357</v>
      </c>
      <c r="BK307" s="19">
        <f t="shared" si="202"/>
        <v>2327</v>
      </c>
      <c r="BL307" s="19">
        <f t="shared" si="203"/>
        <v>651</v>
      </c>
      <c r="BM307" s="20">
        <f t="shared" si="204"/>
        <v>0.27975934679845293</v>
      </c>
      <c r="BN307" s="20">
        <f t="shared" si="164"/>
        <v>0.16210599237963283</v>
      </c>
      <c r="BO307" s="20">
        <f t="shared" si="165"/>
        <v>0.2464280662045551</v>
      </c>
      <c r="BP307" s="16"/>
    </row>
    <row r="308" spans="2:68" ht="12">
      <c r="B308" s="27" t="s">
        <v>361</v>
      </c>
      <c r="C308" s="31">
        <v>45065</v>
      </c>
      <c r="D308" s="6" t="s">
        <v>324</v>
      </c>
      <c r="E308" s="19">
        <f t="shared" si="166"/>
        <v>8072</v>
      </c>
      <c r="F308" s="19">
        <f t="shared" si="167"/>
        <v>258</v>
      </c>
      <c r="G308" s="20">
        <f t="shared" si="168"/>
        <v>0.0319623389494549</v>
      </c>
      <c r="H308" s="20"/>
      <c r="I308" s="7">
        <v>511</v>
      </c>
      <c r="J308" s="7">
        <v>41</v>
      </c>
      <c r="K308" s="20">
        <f t="shared" si="169"/>
        <v>0.08023483365949119</v>
      </c>
      <c r="L308" s="8">
        <v>611</v>
      </c>
      <c r="M308" s="9">
        <v>29</v>
      </c>
      <c r="N308" s="20">
        <f t="shared" si="170"/>
        <v>0.04746317512274959</v>
      </c>
      <c r="O308" s="8">
        <v>538</v>
      </c>
      <c r="P308" s="9">
        <v>33</v>
      </c>
      <c r="Q308" s="20">
        <f t="shared" si="171"/>
        <v>0.06133828996282528</v>
      </c>
      <c r="R308" s="13">
        <v>547</v>
      </c>
      <c r="S308" s="9">
        <v>24</v>
      </c>
      <c r="T308" s="20">
        <f t="shared" si="172"/>
        <v>0.043875685557586835</v>
      </c>
      <c r="U308" s="22"/>
      <c r="V308" s="8">
        <v>823</v>
      </c>
      <c r="W308" s="9">
        <v>30</v>
      </c>
      <c r="X308" s="20">
        <f t="shared" si="173"/>
        <v>0.03645200486026731</v>
      </c>
      <c r="Y308" s="8">
        <v>1903</v>
      </c>
      <c r="Z308" s="9">
        <v>60</v>
      </c>
      <c r="AA308" s="20">
        <f t="shared" si="174"/>
        <v>0.03152916447714135</v>
      </c>
      <c r="AB308" s="8">
        <v>1668</v>
      </c>
      <c r="AC308" s="9">
        <v>28</v>
      </c>
      <c r="AD308" s="20">
        <f t="shared" si="175"/>
        <v>0.016786570743405275</v>
      </c>
      <c r="AE308" s="22"/>
      <c r="AF308" s="8">
        <v>1026</v>
      </c>
      <c r="AG308" s="9">
        <v>11</v>
      </c>
      <c r="AH308" s="20">
        <f t="shared" si="176"/>
        <v>0.010721247563352826</v>
      </c>
      <c r="AI308" s="8">
        <v>445</v>
      </c>
      <c r="AJ308" s="9">
        <v>2</v>
      </c>
      <c r="AK308" s="20">
        <f t="shared" si="177"/>
        <v>0.0044943820224719105</v>
      </c>
      <c r="AL308" s="22"/>
      <c r="AM308" s="8">
        <f t="shared" si="178"/>
        <v>1660</v>
      </c>
      <c r="AN308" s="9">
        <f t="shared" si="179"/>
        <v>103</v>
      </c>
      <c r="AO308" s="20">
        <f t="shared" si="180"/>
        <v>0.06204819277108434</v>
      </c>
      <c r="AP308" s="13">
        <f t="shared" si="181"/>
        <v>6412</v>
      </c>
      <c r="AQ308" s="13">
        <f t="shared" si="182"/>
        <v>155</v>
      </c>
      <c r="AR308" s="20">
        <f t="shared" si="183"/>
        <v>0.02417342482844666</v>
      </c>
      <c r="AS308" s="13">
        <f t="shared" si="184"/>
        <v>1370</v>
      </c>
      <c r="AT308" s="13">
        <f t="shared" si="185"/>
        <v>54</v>
      </c>
      <c r="AU308" s="20">
        <f t="shared" si="186"/>
        <v>0.03941605839416058</v>
      </c>
      <c r="AV308" s="8">
        <f t="shared" si="187"/>
        <v>3273</v>
      </c>
      <c r="AW308" s="9">
        <f t="shared" si="188"/>
        <v>114</v>
      </c>
      <c r="AX308" s="20">
        <f t="shared" si="189"/>
        <v>0.034830430797433545</v>
      </c>
      <c r="AY308" s="8">
        <f t="shared" si="190"/>
        <v>3139</v>
      </c>
      <c r="AZ308" s="9">
        <f t="shared" si="191"/>
        <v>41</v>
      </c>
      <c r="BA308" s="20">
        <f t="shared" si="192"/>
        <v>0.013061484549219496</v>
      </c>
      <c r="BB308" s="47">
        <f t="shared" si="193"/>
        <v>1149</v>
      </c>
      <c r="BC308" s="47">
        <f t="shared" si="194"/>
        <v>62</v>
      </c>
      <c r="BD308" s="20">
        <f t="shared" si="195"/>
        <v>0.053959965187119235</v>
      </c>
      <c r="BE308" s="47">
        <f t="shared" si="196"/>
        <v>5865</v>
      </c>
      <c r="BF308" s="47">
        <f t="shared" si="197"/>
        <v>131</v>
      </c>
      <c r="BG308" s="20">
        <f t="shared" si="198"/>
        <v>0.022335890878090365</v>
      </c>
      <c r="BH308" s="19">
        <f t="shared" si="199"/>
        <v>2207</v>
      </c>
      <c r="BI308" s="19">
        <f t="shared" si="200"/>
        <v>127</v>
      </c>
      <c r="BJ308" s="20">
        <f t="shared" si="201"/>
        <v>0.05754417761667422</v>
      </c>
      <c r="BK308" s="19">
        <f t="shared" si="202"/>
        <v>2726</v>
      </c>
      <c r="BL308" s="19">
        <f t="shared" si="203"/>
        <v>90</v>
      </c>
      <c r="BM308" s="20">
        <f t="shared" si="204"/>
        <v>0.03301540719002201</v>
      </c>
      <c r="BN308" s="20">
        <f t="shared" si="164"/>
        <v>0.013061484549219496</v>
      </c>
      <c r="BO308" s="20">
        <f t="shared" si="165"/>
        <v>0.0319623389494549</v>
      </c>
      <c r="BP308" s="16"/>
    </row>
    <row r="309" spans="2:68" ht="12">
      <c r="B309" s="27" t="s">
        <v>360</v>
      </c>
      <c r="C309" s="31">
        <v>34042</v>
      </c>
      <c r="D309" s="6" t="s">
        <v>325</v>
      </c>
      <c r="E309" s="19">
        <f t="shared" si="166"/>
        <v>24225</v>
      </c>
      <c r="F309" s="19">
        <f t="shared" si="167"/>
        <v>1326</v>
      </c>
      <c r="G309" s="20">
        <f t="shared" si="168"/>
        <v>0.05473684210526316</v>
      </c>
      <c r="H309" s="20"/>
      <c r="I309" s="7">
        <v>1542</v>
      </c>
      <c r="J309" s="7">
        <v>171</v>
      </c>
      <c r="K309" s="20">
        <f t="shared" si="169"/>
        <v>0.11089494163424124</v>
      </c>
      <c r="L309" s="8">
        <v>1605</v>
      </c>
      <c r="M309" s="9">
        <v>184</v>
      </c>
      <c r="N309" s="20">
        <f t="shared" si="170"/>
        <v>0.1146417445482866</v>
      </c>
      <c r="O309" s="8">
        <v>1601</v>
      </c>
      <c r="P309" s="9">
        <v>131</v>
      </c>
      <c r="Q309" s="20">
        <f t="shared" si="171"/>
        <v>0.08182386008744534</v>
      </c>
      <c r="R309" s="13">
        <v>2060</v>
      </c>
      <c r="S309" s="9">
        <v>161</v>
      </c>
      <c r="T309" s="20">
        <f t="shared" si="172"/>
        <v>0.07815533980582524</v>
      </c>
      <c r="U309" s="22"/>
      <c r="V309" s="8">
        <v>2851</v>
      </c>
      <c r="W309" s="9">
        <v>214</v>
      </c>
      <c r="X309" s="20">
        <f t="shared" si="173"/>
        <v>0.07506138197123816</v>
      </c>
      <c r="Y309" s="8">
        <v>5159</v>
      </c>
      <c r="Z309" s="9">
        <v>296</v>
      </c>
      <c r="AA309" s="20">
        <f t="shared" si="174"/>
        <v>0.05737546036053499</v>
      </c>
      <c r="AB309" s="8">
        <v>4795</v>
      </c>
      <c r="AC309" s="9">
        <v>123</v>
      </c>
      <c r="AD309" s="20">
        <f t="shared" si="175"/>
        <v>0.02565172054223149</v>
      </c>
      <c r="AE309" s="22"/>
      <c r="AF309" s="8">
        <v>3264</v>
      </c>
      <c r="AG309" s="9">
        <v>36</v>
      </c>
      <c r="AH309" s="20">
        <f t="shared" si="176"/>
        <v>0.011029411764705883</v>
      </c>
      <c r="AI309" s="8">
        <v>1348</v>
      </c>
      <c r="AJ309" s="9">
        <v>10</v>
      </c>
      <c r="AK309" s="20">
        <f t="shared" si="177"/>
        <v>0.00741839762611276</v>
      </c>
      <c r="AL309" s="22"/>
      <c r="AM309" s="8">
        <f t="shared" si="178"/>
        <v>4748</v>
      </c>
      <c r="AN309" s="9">
        <f t="shared" si="179"/>
        <v>486</v>
      </c>
      <c r="AO309" s="20">
        <f t="shared" si="180"/>
        <v>0.10235888795282225</v>
      </c>
      <c r="AP309" s="13">
        <f t="shared" si="181"/>
        <v>19477</v>
      </c>
      <c r="AQ309" s="13">
        <f t="shared" si="182"/>
        <v>840</v>
      </c>
      <c r="AR309" s="20">
        <f t="shared" si="183"/>
        <v>0.043127791754376955</v>
      </c>
      <c r="AS309" s="13">
        <f t="shared" si="184"/>
        <v>4911</v>
      </c>
      <c r="AT309" s="13">
        <f t="shared" si="185"/>
        <v>375</v>
      </c>
      <c r="AU309" s="20">
        <f t="shared" si="186"/>
        <v>0.07635919364691508</v>
      </c>
      <c r="AV309" s="8">
        <f t="shared" si="187"/>
        <v>10070</v>
      </c>
      <c r="AW309" s="9">
        <f t="shared" si="188"/>
        <v>671</v>
      </c>
      <c r="AX309" s="20">
        <f t="shared" si="189"/>
        <v>0.06663356504468719</v>
      </c>
      <c r="AY309" s="8">
        <f t="shared" si="190"/>
        <v>9407</v>
      </c>
      <c r="AZ309" s="9">
        <f t="shared" si="191"/>
        <v>169</v>
      </c>
      <c r="BA309" s="20">
        <f t="shared" si="192"/>
        <v>0.017965344955883915</v>
      </c>
      <c r="BB309" s="47">
        <f t="shared" si="193"/>
        <v>3206</v>
      </c>
      <c r="BC309" s="47">
        <f t="shared" si="194"/>
        <v>315</v>
      </c>
      <c r="BD309" s="20">
        <f t="shared" si="195"/>
        <v>0.0982532751091703</v>
      </c>
      <c r="BE309" s="47">
        <f t="shared" si="196"/>
        <v>17417</v>
      </c>
      <c r="BF309" s="47">
        <f t="shared" si="197"/>
        <v>679</v>
      </c>
      <c r="BG309" s="20">
        <f t="shared" si="198"/>
        <v>0.038984899810529945</v>
      </c>
      <c r="BH309" s="19">
        <f t="shared" si="199"/>
        <v>6808</v>
      </c>
      <c r="BI309" s="19">
        <f t="shared" si="200"/>
        <v>647</v>
      </c>
      <c r="BJ309" s="20">
        <f t="shared" si="201"/>
        <v>0.0950352526439483</v>
      </c>
      <c r="BK309" s="19">
        <f t="shared" si="202"/>
        <v>8010</v>
      </c>
      <c r="BL309" s="19">
        <f t="shared" si="203"/>
        <v>510</v>
      </c>
      <c r="BM309" s="20">
        <f t="shared" si="204"/>
        <v>0.06367041198501873</v>
      </c>
      <c r="BN309" s="20">
        <f t="shared" si="164"/>
        <v>0.017965344955883915</v>
      </c>
      <c r="BO309" s="20">
        <f t="shared" si="165"/>
        <v>0.05473684210526316</v>
      </c>
      <c r="BP309" s="16"/>
    </row>
    <row r="310" spans="2:68" ht="12">
      <c r="B310" s="27" t="s">
        <v>358</v>
      </c>
      <c r="C310" s="31">
        <v>11056</v>
      </c>
      <c r="D310" s="6" t="s">
        <v>326</v>
      </c>
      <c r="E310" s="19">
        <f t="shared" si="166"/>
        <v>18812</v>
      </c>
      <c r="F310" s="19">
        <f t="shared" si="167"/>
        <v>2890</v>
      </c>
      <c r="G310" s="20">
        <f t="shared" si="168"/>
        <v>0.15362534552413354</v>
      </c>
      <c r="H310" s="20"/>
      <c r="I310" s="7">
        <v>1274</v>
      </c>
      <c r="J310" s="7">
        <v>394</v>
      </c>
      <c r="K310" s="20">
        <f t="shared" si="169"/>
        <v>0.3092621664050236</v>
      </c>
      <c r="L310" s="8">
        <v>1156</v>
      </c>
      <c r="M310" s="9">
        <v>353</v>
      </c>
      <c r="N310" s="20">
        <f t="shared" si="170"/>
        <v>0.305363321799308</v>
      </c>
      <c r="O310" s="8">
        <v>1063</v>
      </c>
      <c r="P310" s="9">
        <v>227</v>
      </c>
      <c r="Q310" s="20">
        <f t="shared" si="171"/>
        <v>0.21354656632173094</v>
      </c>
      <c r="R310" s="13">
        <v>1495</v>
      </c>
      <c r="S310" s="9">
        <v>275</v>
      </c>
      <c r="T310" s="20">
        <f t="shared" si="172"/>
        <v>0.18394648829431437</v>
      </c>
      <c r="U310" s="22"/>
      <c r="V310" s="8">
        <v>2285</v>
      </c>
      <c r="W310" s="9">
        <v>461</v>
      </c>
      <c r="X310" s="20">
        <f t="shared" si="173"/>
        <v>0.20175054704595186</v>
      </c>
      <c r="Y310" s="8">
        <v>3753</v>
      </c>
      <c r="Z310" s="9">
        <v>647</v>
      </c>
      <c r="AA310" s="20">
        <f t="shared" si="174"/>
        <v>0.17239541699973354</v>
      </c>
      <c r="AB310" s="8">
        <v>4190</v>
      </c>
      <c r="AC310" s="9">
        <v>376</v>
      </c>
      <c r="AD310" s="20">
        <f t="shared" si="175"/>
        <v>0.08973747016706445</v>
      </c>
      <c r="AE310" s="22"/>
      <c r="AF310" s="8">
        <v>2505</v>
      </c>
      <c r="AG310" s="9">
        <v>127</v>
      </c>
      <c r="AH310" s="20">
        <f t="shared" si="176"/>
        <v>0.05069860279441118</v>
      </c>
      <c r="AI310" s="8">
        <v>1091</v>
      </c>
      <c r="AJ310" s="9">
        <v>30</v>
      </c>
      <c r="AK310" s="20">
        <f t="shared" si="177"/>
        <v>0.027497708524289642</v>
      </c>
      <c r="AL310" s="22"/>
      <c r="AM310" s="8">
        <f t="shared" si="178"/>
        <v>3493</v>
      </c>
      <c r="AN310" s="9">
        <f t="shared" si="179"/>
        <v>974</v>
      </c>
      <c r="AO310" s="20">
        <f t="shared" si="180"/>
        <v>0.2788434010878901</v>
      </c>
      <c r="AP310" s="13">
        <f t="shared" si="181"/>
        <v>15319</v>
      </c>
      <c r="AQ310" s="13">
        <f t="shared" si="182"/>
        <v>1916</v>
      </c>
      <c r="AR310" s="20">
        <f t="shared" si="183"/>
        <v>0.12507343821398265</v>
      </c>
      <c r="AS310" s="13">
        <f t="shared" si="184"/>
        <v>3780</v>
      </c>
      <c r="AT310" s="13">
        <f t="shared" si="185"/>
        <v>736</v>
      </c>
      <c r="AU310" s="20">
        <f t="shared" si="186"/>
        <v>0.19470899470899472</v>
      </c>
      <c r="AV310" s="8">
        <f t="shared" si="187"/>
        <v>7533</v>
      </c>
      <c r="AW310" s="9">
        <f t="shared" si="188"/>
        <v>1383</v>
      </c>
      <c r="AX310" s="20">
        <f t="shared" si="189"/>
        <v>0.18359219434488253</v>
      </c>
      <c r="AY310" s="8">
        <f t="shared" si="190"/>
        <v>7786</v>
      </c>
      <c r="AZ310" s="9">
        <f t="shared" si="191"/>
        <v>533</v>
      </c>
      <c r="BA310" s="20">
        <f t="shared" si="192"/>
        <v>0.06845620344207552</v>
      </c>
      <c r="BB310" s="47">
        <f t="shared" si="193"/>
        <v>2219</v>
      </c>
      <c r="BC310" s="47">
        <f t="shared" si="194"/>
        <v>580</v>
      </c>
      <c r="BD310" s="20">
        <f t="shared" si="195"/>
        <v>0.26137899954934657</v>
      </c>
      <c r="BE310" s="47">
        <f t="shared" si="196"/>
        <v>13824</v>
      </c>
      <c r="BF310" s="47">
        <f t="shared" si="197"/>
        <v>1641</v>
      </c>
      <c r="BG310" s="20">
        <f t="shared" si="198"/>
        <v>0.11870659722222222</v>
      </c>
      <c r="BH310" s="19">
        <f t="shared" si="199"/>
        <v>4988</v>
      </c>
      <c r="BI310" s="19">
        <f t="shared" si="200"/>
        <v>1249</v>
      </c>
      <c r="BJ310" s="20">
        <f t="shared" si="201"/>
        <v>0.2504009623095429</v>
      </c>
      <c r="BK310" s="19">
        <f t="shared" si="202"/>
        <v>6038</v>
      </c>
      <c r="BL310" s="19">
        <f t="shared" si="203"/>
        <v>1108</v>
      </c>
      <c r="BM310" s="20">
        <f t="shared" si="204"/>
        <v>0.18350447167936404</v>
      </c>
      <c r="BN310" s="20">
        <f t="shared" si="164"/>
        <v>0.06845620344207552</v>
      </c>
      <c r="BO310" s="20">
        <f t="shared" si="165"/>
        <v>0.15362534552413354</v>
      </c>
      <c r="BP310" s="16"/>
    </row>
    <row r="311" spans="2:68" ht="12">
      <c r="B311" s="28"/>
      <c r="C311" s="32"/>
      <c r="D311" s="21"/>
      <c r="E311" s="13"/>
      <c r="F311" s="13"/>
      <c r="G311" s="24"/>
      <c r="H311" s="24"/>
      <c r="I311" s="7"/>
      <c r="J311" s="7"/>
      <c r="K311" s="24"/>
      <c r="L311" s="13"/>
      <c r="M311" s="13"/>
      <c r="N311" s="24"/>
      <c r="O311" s="13"/>
      <c r="P311" s="13"/>
      <c r="Q311" s="24"/>
      <c r="R311" s="13"/>
      <c r="S311" s="13"/>
      <c r="T311" s="24"/>
      <c r="U311" s="24"/>
      <c r="V311" s="13"/>
      <c r="W311" s="13"/>
      <c r="X311" s="24"/>
      <c r="Y311" s="13"/>
      <c r="Z311" s="13"/>
      <c r="AA311" s="24"/>
      <c r="AB311" s="13"/>
      <c r="AC311" s="13"/>
      <c r="AD311" s="24"/>
      <c r="AE311" s="24"/>
      <c r="AF311" s="13"/>
      <c r="AG311" s="13"/>
      <c r="AH311" s="24"/>
      <c r="AI311" s="13"/>
      <c r="AJ311" s="13"/>
      <c r="AK311" s="24"/>
      <c r="AL311" s="24"/>
      <c r="AM311" s="13"/>
      <c r="AN311" s="13"/>
      <c r="AO311" s="24"/>
      <c r="AP311" s="13"/>
      <c r="AQ311" s="13"/>
      <c r="AR311" s="24"/>
      <c r="AS311" s="13"/>
      <c r="AT311" s="13"/>
      <c r="AU311" s="24"/>
      <c r="AV311" s="13"/>
      <c r="AW311" s="13"/>
      <c r="AX311" s="24"/>
      <c r="AY311" s="13"/>
      <c r="AZ311" s="13"/>
      <c r="BA311" s="24"/>
      <c r="BD311" s="24"/>
      <c r="BG311" s="24"/>
      <c r="BH311" s="21"/>
      <c r="BI311" s="21"/>
      <c r="BJ311" s="24"/>
      <c r="BK311" s="21"/>
      <c r="BL311" s="21"/>
      <c r="BM311" s="24"/>
      <c r="BN311" s="24"/>
      <c r="BO311" s="24"/>
      <c r="BP311" s="25"/>
    </row>
    <row r="312" spans="1:68" s="14" customFormat="1" ht="12">
      <c r="A312" s="1">
        <f>SUM(A313:A317)</f>
        <v>0</v>
      </c>
      <c r="B312" s="26"/>
      <c r="C312" s="26"/>
      <c r="D312" s="1" t="s">
        <v>363</v>
      </c>
      <c r="E312" s="1">
        <v>6401082</v>
      </c>
      <c r="F312" s="1">
        <v>1180664</v>
      </c>
      <c r="G312" s="34">
        <v>0.18444756683323227</v>
      </c>
      <c r="H312" s="34"/>
      <c r="I312" s="1">
        <v>424756</v>
      </c>
      <c r="J312" s="1">
        <v>144286</v>
      </c>
      <c r="K312" s="34">
        <v>0.3396914934691917</v>
      </c>
      <c r="L312" s="1">
        <v>404916</v>
      </c>
      <c r="M312" s="1">
        <v>126929</v>
      </c>
      <c r="N312" s="34">
        <v>0.31346995426211854</v>
      </c>
      <c r="O312" s="1">
        <v>415699</v>
      </c>
      <c r="P312" s="1">
        <v>109028</v>
      </c>
      <c r="Q312" s="34">
        <v>0.26227631050351335</v>
      </c>
      <c r="R312" s="1">
        <v>534116</v>
      </c>
      <c r="S312" s="1">
        <v>126331</v>
      </c>
      <c r="T312" s="34">
        <v>0.23652352672453175</v>
      </c>
      <c r="U312" s="35"/>
      <c r="V312" s="1">
        <v>795984</v>
      </c>
      <c r="W312" s="1">
        <v>208443</v>
      </c>
      <c r="X312" s="34">
        <v>0.2618683290116384</v>
      </c>
      <c r="Y312" s="1">
        <v>1332586</v>
      </c>
      <c r="Z312" s="1">
        <v>263155</v>
      </c>
      <c r="AA312" s="34">
        <v>0.19747693582252854</v>
      </c>
      <c r="AB312" s="1">
        <v>1289350</v>
      </c>
      <c r="AC312" s="1">
        <v>137679</v>
      </c>
      <c r="AD312" s="34">
        <v>0.10678171171520534</v>
      </c>
      <c r="AE312" s="35"/>
      <c r="AF312" s="1">
        <v>850493</v>
      </c>
      <c r="AG312" s="1">
        <v>53344</v>
      </c>
      <c r="AH312" s="34">
        <v>0.06272126872296421</v>
      </c>
      <c r="AI312" s="1">
        <v>353182</v>
      </c>
      <c r="AJ312" s="1">
        <v>11469</v>
      </c>
      <c r="AK312" s="34">
        <v>0.032473342356065714</v>
      </c>
      <c r="AL312" s="35"/>
      <c r="AM312" s="1">
        <v>1245371</v>
      </c>
      <c r="AN312" s="1">
        <v>380243</v>
      </c>
      <c r="AO312" s="34">
        <v>0.3053250798356474</v>
      </c>
      <c r="AP312" s="1">
        <v>5155711</v>
      </c>
      <c r="AQ312" s="1">
        <v>800421</v>
      </c>
      <c r="AR312" s="34">
        <f aca="true" t="shared" si="205" ref="AR312:AR318">AQ312/AP312</f>
        <v>0.15524939237284635</v>
      </c>
      <c r="AS312" s="1">
        <v>1330100</v>
      </c>
      <c r="AT312" s="1">
        <v>334774</v>
      </c>
      <c r="AU312" s="34">
        <v>0.2516908503120066</v>
      </c>
      <c r="AV312" s="1">
        <v>2662686</v>
      </c>
      <c r="AW312" s="1">
        <v>597929</v>
      </c>
      <c r="AX312" s="34">
        <v>0.22455858482750124</v>
      </c>
      <c r="AY312" s="1">
        <v>2493025</v>
      </c>
      <c r="AZ312" s="1">
        <v>202492</v>
      </c>
      <c r="BA312" s="34">
        <v>0.08122341332317165</v>
      </c>
      <c r="BB312" s="1">
        <v>820615</v>
      </c>
      <c r="BC312" s="1">
        <v>235957</v>
      </c>
      <c r="BD312" s="34">
        <v>0.2875367864345643</v>
      </c>
      <c r="BE312" s="1">
        <v>4621595</v>
      </c>
      <c r="BF312" s="1">
        <v>674090</v>
      </c>
      <c r="BG312" s="34">
        <v>0.14585657116212045</v>
      </c>
      <c r="BH312" s="1">
        <v>1779487</v>
      </c>
      <c r="BI312" s="1">
        <v>506574</v>
      </c>
      <c r="BJ312" s="34">
        <v>0.28467417856944166</v>
      </c>
      <c r="BK312" s="1">
        <v>2128570</v>
      </c>
      <c r="BL312" s="1">
        <v>471598</v>
      </c>
      <c r="BM312" s="34">
        <v>0.2215562560780242</v>
      </c>
      <c r="BN312" s="34">
        <f aca="true" t="shared" si="206" ref="BN312:BN318">BA312</f>
        <v>0.08122341332317165</v>
      </c>
      <c r="BO312" s="34">
        <f aca="true" t="shared" si="207" ref="BO312:BO318">G312</f>
        <v>0.18444756683323227</v>
      </c>
      <c r="BP312" s="15"/>
    </row>
    <row r="313" spans="1:68" ht="12" outlineLevel="1">
      <c r="A313" s="18">
        <f>SUM(A3:A72)</f>
        <v>0</v>
      </c>
      <c r="B313" s="36"/>
      <c r="C313" s="37"/>
      <c r="D313" s="63" t="s">
        <v>364</v>
      </c>
      <c r="E313" s="18">
        <v>1801106</v>
      </c>
      <c r="F313" s="18">
        <v>420264</v>
      </c>
      <c r="G313" s="38">
        <v>0.2333366276054824</v>
      </c>
      <c r="H313" s="38"/>
      <c r="I313" s="18">
        <v>127003</v>
      </c>
      <c r="J313" s="18">
        <v>54348</v>
      </c>
      <c r="K313" s="38">
        <v>0.42792689936458195</v>
      </c>
      <c r="L313" s="18">
        <v>115736</v>
      </c>
      <c r="M313" s="18">
        <v>45205</v>
      </c>
      <c r="N313" s="38">
        <v>0.3905871984516486</v>
      </c>
      <c r="O313" s="18">
        <v>116757</v>
      </c>
      <c r="P313" s="18">
        <v>37942</v>
      </c>
      <c r="Q313" s="38">
        <v>0.32496552669218975</v>
      </c>
      <c r="R313" s="18">
        <v>152026</v>
      </c>
      <c r="S313" s="18">
        <v>45004</v>
      </c>
      <c r="T313" s="38">
        <v>0.29602831094681176</v>
      </c>
      <c r="U313" s="39"/>
      <c r="V313" s="18">
        <v>233960</v>
      </c>
      <c r="W313" s="18">
        <v>76212</v>
      </c>
      <c r="X313" s="38">
        <v>0.3257479911095914</v>
      </c>
      <c r="Y313" s="18">
        <v>372838</v>
      </c>
      <c r="Z313" s="18">
        <v>92692</v>
      </c>
      <c r="AA313" s="38">
        <v>0.2486119977040967</v>
      </c>
      <c r="AB313" s="18">
        <v>355693</v>
      </c>
      <c r="AC313" s="18">
        <v>46372</v>
      </c>
      <c r="AD313" s="38">
        <v>0.13037085351693736</v>
      </c>
      <c r="AE313" s="39"/>
      <c r="AF313" s="18">
        <v>230593</v>
      </c>
      <c r="AG313" s="18">
        <v>18636</v>
      </c>
      <c r="AH313" s="38">
        <v>0.08081771779715777</v>
      </c>
      <c r="AI313" s="18">
        <v>96500</v>
      </c>
      <c r="AJ313" s="18">
        <v>3853</v>
      </c>
      <c r="AK313" s="38">
        <v>0.03992746113989637</v>
      </c>
      <c r="AL313" s="39"/>
      <c r="AM313" s="18">
        <v>359496</v>
      </c>
      <c r="AN313" s="18">
        <v>137495</v>
      </c>
      <c r="AO313" s="38">
        <v>0.38246600796670893</v>
      </c>
      <c r="AP313" s="18">
        <v>1441610</v>
      </c>
      <c r="AQ313" s="18">
        <v>282769</v>
      </c>
      <c r="AR313" s="38">
        <f t="shared" si="205"/>
        <v>0.19614805668662122</v>
      </c>
      <c r="AS313" s="18">
        <v>385986</v>
      </c>
      <c r="AT313" s="18">
        <v>121216</v>
      </c>
      <c r="AU313" s="38">
        <v>0.3140424782245988</v>
      </c>
      <c r="AV313" s="18">
        <v>758824</v>
      </c>
      <c r="AW313" s="18">
        <v>213908</v>
      </c>
      <c r="AX313" s="38">
        <v>0.28189408874785193</v>
      </c>
      <c r="AY313" s="18">
        <v>682786</v>
      </c>
      <c r="AZ313" s="18">
        <v>68861</v>
      </c>
      <c r="BA313" s="38">
        <v>0.10085297589581509</v>
      </c>
      <c r="BB313" s="18">
        <v>232493</v>
      </c>
      <c r="BC313" s="18">
        <v>83147</v>
      </c>
      <c r="BD313" s="38">
        <v>0.3576322727996112</v>
      </c>
      <c r="BE313" s="18">
        <v>1289584</v>
      </c>
      <c r="BF313" s="18">
        <v>237765</v>
      </c>
      <c r="BG313" s="38">
        <v>0.18437341034007865</v>
      </c>
      <c r="BH313" s="18">
        <v>511522</v>
      </c>
      <c r="BI313" s="18">
        <v>182499</v>
      </c>
      <c r="BJ313" s="38">
        <v>0.35677644363292293</v>
      </c>
      <c r="BK313" s="18">
        <v>606798</v>
      </c>
      <c r="BL313" s="18">
        <v>168904</v>
      </c>
      <c r="BM313" s="38">
        <v>0.2783529279925115</v>
      </c>
      <c r="BN313" s="38">
        <f t="shared" si="206"/>
        <v>0.10085297589581509</v>
      </c>
      <c r="BO313" s="38">
        <f t="shared" si="207"/>
        <v>0.2333366276054824</v>
      </c>
      <c r="BP313" s="40"/>
    </row>
    <row r="314" spans="1:68" ht="12" outlineLevel="1">
      <c r="A314" s="19">
        <f>SUM(A73:A137)</f>
        <v>0</v>
      </c>
      <c r="B314" s="27"/>
      <c r="C314" s="31"/>
      <c r="D314" s="6" t="s">
        <v>365</v>
      </c>
      <c r="E314" s="19">
        <v>1103264</v>
      </c>
      <c r="F314" s="19">
        <v>224862</v>
      </c>
      <c r="G314" s="20">
        <v>0.2038152246425153</v>
      </c>
      <c r="H314" s="20"/>
      <c r="I314" s="19">
        <v>73278</v>
      </c>
      <c r="J314" s="19">
        <v>27112</v>
      </c>
      <c r="K314" s="20">
        <v>0.36998826387183054</v>
      </c>
      <c r="L314" s="19">
        <v>75106</v>
      </c>
      <c r="M314" s="19">
        <v>26042</v>
      </c>
      <c r="N314" s="20">
        <v>0.34673661225468005</v>
      </c>
      <c r="O314" s="19">
        <v>75594</v>
      </c>
      <c r="P314" s="19">
        <v>22383</v>
      </c>
      <c r="Q314" s="20">
        <v>0.2960949281689023</v>
      </c>
      <c r="R314" s="19">
        <v>91967</v>
      </c>
      <c r="S314" s="19">
        <v>24060</v>
      </c>
      <c r="T314" s="20">
        <v>0.2616155795013429</v>
      </c>
      <c r="U314" s="22"/>
      <c r="V314" s="19">
        <v>131248</v>
      </c>
      <c r="W314" s="19">
        <v>37354</v>
      </c>
      <c r="X314" s="20">
        <v>0.2846062416189199</v>
      </c>
      <c r="Y314" s="19">
        <v>233622</v>
      </c>
      <c r="Z314" s="19">
        <v>52204</v>
      </c>
      <c r="AA314" s="20">
        <v>0.22345498283552062</v>
      </c>
      <c r="AB314" s="19">
        <v>221347</v>
      </c>
      <c r="AC314" s="19">
        <v>25470</v>
      </c>
      <c r="AD314" s="20">
        <v>0.11506819609030165</v>
      </c>
      <c r="AE314" s="22"/>
      <c r="AF314" s="19">
        <v>140392</v>
      </c>
      <c r="AG314" s="19">
        <v>8489</v>
      </c>
      <c r="AH314" s="20">
        <v>0.06046640834235569</v>
      </c>
      <c r="AI314" s="19">
        <v>60710</v>
      </c>
      <c r="AJ314" s="19">
        <v>1748</v>
      </c>
      <c r="AK314" s="20">
        <v>0.02879262065557569</v>
      </c>
      <c r="AL314" s="22"/>
      <c r="AM314" s="19">
        <v>223978</v>
      </c>
      <c r="AN314" s="19">
        <v>75537</v>
      </c>
      <c r="AO314" s="20">
        <v>0.33725187295180775</v>
      </c>
      <c r="AP314" s="19">
        <v>879286</v>
      </c>
      <c r="AQ314" s="19">
        <v>149325</v>
      </c>
      <c r="AR314" s="20">
        <f t="shared" si="205"/>
        <v>0.16982529006489355</v>
      </c>
      <c r="AS314" s="19">
        <v>223215</v>
      </c>
      <c r="AT314" s="19">
        <v>61414</v>
      </c>
      <c r="AU314" s="20">
        <v>0.2751338395717134</v>
      </c>
      <c r="AV314" s="19">
        <v>456837</v>
      </c>
      <c r="AW314" s="19">
        <v>113618</v>
      </c>
      <c r="AX314" s="20">
        <v>0.24870577470739016</v>
      </c>
      <c r="AY314" s="19">
        <v>422449</v>
      </c>
      <c r="AZ314" s="19">
        <v>35707</v>
      </c>
      <c r="BA314" s="20">
        <v>0.08452381234184482</v>
      </c>
      <c r="BB314" s="19">
        <v>150700</v>
      </c>
      <c r="BC314" s="19">
        <v>48425</v>
      </c>
      <c r="BD314" s="20">
        <v>0.32133377571333777</v>
      </c>
      <c r="BE314" s="19">
        <v>787319</v>
      </c>
      <c r="BF314" s="19">
        <v>125265</v>
      </c>
      <c r="BG314" s="20">
        <v>0.15910323515627084</v>
      </c>
      <c r="BH314" s="19">
        <v>315945</v>
      </c>
      <c r="BI314" s="19">
        <v>99597</v>
      </c>
      <c r="BJ314" s="20">
        <v>0.3152352466410293</v>
      </c>
      <c r="BK314" s="19">
        <v>364870</v>
      </c>
      <c r="BL314" s="19">
        <v>89558</v>
      </c>
      <c r="BM314" s="20">
        <v>0.24545180475237757</v>
      </c>
      <c r="BN314" s="20">
        <f t="shared" si="206"/>
        <v>0.08452381234184482</v>
      </c>
      <c r="BO314" s="20">
        <f t="shared" si="207"/>
        <v>0.2038152246425153</v>
      </c>
      <c r="BP314" s="16"/>
    </row>
    <row r="315" spans="1:68" ht="12" outlineLevel="1">
      <c r="A315" s="19">
        <f>SUM(A138:A201)</f>
        <v>0</v>
      </c>
      <c r="B315" s="27"/>
      <c r="C315" s="31"/>
      <c r="D315" s="6" t="s">
        <v>368</v>
      </c>
      <c r="E315" s="19">
        <v>1177265</v>
      </c>
      <c r="F315" s="19">
        <v>110761</v>
      </c>
      <c r="G315" s="20">
        <v>0.09408332023800929</v>
      </c>
      <c r="H315" s="20"/>
      <c r="I315" s="19">
        <v>71405</v>
      </c>
      <c r="J315" s="19">
        <v>13252</v>
      </c>
      <c r="K315" s="20">
        <v>0.1855892444506687</v>
      </c>
      <c r="L315" s="19">
        <v>68993</v>
      </c>
      <c r="M315" s="19">
        <v>11572</v>
      </c>
      <c r="N315" s="20">
        <v>0.1677271607264505</v>
      </c>
      <c r="O315" s="19">
        <v>74473</v>
      </c>
      <c r="P315" s="19">
        <v>10049</v>
      </c>
      <c r="Q315" s="20">
        <v>0.13493480858834744</v>
      </c>
      <c r="R315" s="19">
        <v>99047</v>
      </c>
      <c r="S315" s="19">
        <v>12097</v>
      </c>
      <c r="T315" s="20">
        <v>0.12213393641402566</v>
      </c>
      <c r="U315" s="22"/>
      <c r="V315" s="19">
        <v>134800</v>
      </c>
      <c r="W315" s="19">
        <v>19540</v>
      </c>
      <c r="X315" s="20">
        <v>0.14495548961424332</v>
      </c>
      <c r="Y315" s="19">
        <v>234750</v>
      </c>
      <c r="Z315" s="19">
        <v>24643</v>
      </c>
      <c r="AA315" s="20">
        <v>0.104975505857295</v>
      </c>
      <c r="AB315" s="19">
        <v>240897</v>
      </c>
      <c r="AC315" s="19">
        <v>12878</v>
      </c>
      <c r="AD315" s="20">
        <v>0.053458532069722745</v>
      </c>
      <c r="AE315" s="22"/>
      <c r="AF315" s="19">
        <v>177192</v>
      </c>
      <c r="AG315" s="19">
        <v>5420</v>
      </c>
      <c r="AH315" s="20">
        <v>0.030588288410311977</v>
      </c>
      <c r="AI315" s="19">
        <v>75708</v>
      </c>
      <c r="AJ315" s="19">
        <v>1310</v>
      </c>
      <c r="AK315" s="20">
        <v>0.017303323294764094</v>
      </c>
      <c r="AL315" s="22"/>
      <c r="AM315" s="19">
        <v>214871</v>
      </c>
      <c r="AN315" s="19">
        <v>34873</v>
      </c>
      <c r="AO315" s="20">
        <v>0.16229737842705624</v>
      </c>
      <c r="AP315" s="19">
        <v>962394</v>
      </c>
      <c r="AQ315" s="19">
        <v>75888</v>
      </c>
      <c r="AR315" s="20">
        <f t="shared" si="205"/>
        <v>0.07885335943490919</v>
      </c>
      <c r="AS315" s="19">
        <v>233847</v>
      </c>
      <c r="AT315" s="19">
        <v>31637</v>
      </c>
      <c r="AU315" s="20">
        <v>0.13528931309788023</v>
      </c>
      <c r="AV315" s="19">
        <v>468597</v>
      </c>
      <c r="AW315" s="19">
        <v>56280</v>
      </c>
      <c r="AX315" s="20">
        <v>0.12010320168503</v>
      </c>
      <c r="AY315" s="19">
        <v>493797</v>
      </c>
      <c r="AZ315" s="19">
        <v>19608</v>
      </c>
      <c r="BA315" s="20">
        <v>0.03970862520428435</v>
      </c>
      <c r="BB315" s="19">
        <v>143466</v>
      </c>
      <c r="BC315" s="19">
        <v>21621</v>
      </c>
      <c r="BD315" s="20">
        <v>0.15070469658316257</v>
      </c>
      <c r="BE315" s="19">
        <v>863347</v>
      </c>
      <c r="BF315" s="19">
        <v>63791</v>
      </c>
      <c r="BG315" s="20">
        <v>0.07388801953328152</v>
      </c>
      <c r="BH315" s="19">
        <v>313918</v>
      </c>
      <c r="BI315" s="19">
        <v>46970</v>
      </c>
      <c r="BJ315" s="20">
        <v>0.14962506132174644</v>
      </c>
      <c r="BK315" s="19">
        <v>369550</v>
      </c>
      <c r="BL315" s="19">
        <v>44183</v>
      </c>
      <c r="BM315" s="20">
        <v>0.11955892301447707</v>
      </c>
      <c r="BN315" s="20">
        <f t="shared" si="206"/>
        <v>0.03970862520428435</v>
      </c>
      <c r="BO315" s="20">
        <f t="shared" si="207"/>
        <v>0.09408332023800929</v>
      </c>
      <c r="BP315" s="16"/>
    </row>
    <row r="316" spans="1:68" ht="12" outlineLevel="1">
      <c r="A316" s="19">
        <f>SUM(A202:A267)</f>
        <v>0</v>
      </c>
      <c r="B316" s="27"/>
      <c r="C316" s="31"/>
      <c r="D316" s="6" t="s">
        <v>366</v>
      </c>
      <c r="E316" s="19">
        <v>1471896</v>
      </c>
      <c r="F316" s="19">
        <v>206584</v>
      </c>
      <c r="G316" s="20">
        <v>0.14035230749998642</v>
      </c>
      <c r="H316" s="20"/>
      <c r="I316" s="19">
        <v>99035</v>
      </c>
      <c r="J316" s="19">
        <v>27487</v>
      </c>
      <c r="K316" s="20">
        <v>0.2775483414954309</v>
      </c>
      <c r="L316" s="19">
        <v>93766</v>
      </c>
      <c r="M316" s="19">
        <v>23463</v>
      </c>
      <c r="N316" s="20">
        <v>0.2502292942004565</v>
      </c>
      <c r="O316" s="19">
        <v>95008</v>
      </c>
      <c r="P316" s="19">
        <v>19721</v>
      </c>
      <c r="Q316" s="20">
        <v>0.20757199393735265</v>
      </c>
      <c r="R316" s="19">
        <v>119867</v>
      </c>
      <c r="S316" s="19">
        <v>22912</v>
      </c>
      <c r="T316" s="20">
        <v>0.19114518591438845</v>
      </c>
      <c r="U316" s="22"/>
      <c r="V316" s="19">
        <v>189488</v>
      </c>
      <c r="W316" s="19">
        <v>39662</v>
      </c>
      <c r="X316" s="20">
        <v>0.20931140758253822</v>
      </c>
      <c r="Y316" s="19">
        <v>311802</v>
      </c>
      <c r="Z316" s="19">
        <v>44910</v>
      </c>
      <c r="AA316" s="20">
        <v>0.14403371370292686</v>
      </c>
      <c r="AB316" s="19">
        <v>289193</v>
      </c>
      <c r="AC316" s="19">
        <v>20201</v>
      </c>
      <c r="AD316" s="20">
        <v>0.06985300474077864</v>
      </c>
      <c r="AE316" s="22"/>
      <c r="AF316" s="19">
        <v>192519</v>
      </c>
      <c r="AG316" s="19">
        <v>6906</v>
      </c>
      <c r="AH316" s="20">
        <v>0.03587178408364888</v>
      </c>
      <c r="AI316" s="19">
        <v>81218</v>
      </c>
      <c r="AJ316" s="19">
        <v>1322</v>
      </c>
      <c r="AK316" s="20">
        <v>0.01627717993548228</v>
      </c>
      <c r="AL316" s="22"/>
      <c r="AM316" s="19">
        <v>287809</v>
      </c>
      <c r="AN316" s="19">
        <v>70671</v>
      </c>
      <c r="AO316" s="20">
        <v>0.24554826291047188</v>
      </c>
      <c r="AP316" s="19">
        <v>1184087</v>
      </c>
      <c r="AQ316" s="19">
        <v>135913</v>
      </c>
      <c r="AR316" s="20">
        <f t="shared" si="205"/>
        <v>0.11478295091492433</v>
      </c>
      <c r="AS316" s="19">
        <v>309355</v>
      </c>
      <c r="AT316" s="19">
        <v>62574</v>
      </c>
      <c r="AU316" s="20">
        <v>0.20227247013948377</v>
      </c>
      <c r="AV316" s="19">
        <v>621157</v>
      </c>
      <c r="AW316" s="19">
        <v>107484</v>
      </c>
      <c r="AX316" s="20">
        <v>0.17303837838098904</v>
      </c>
      <c r="AY316" s="19">
        <v>562930</v>
      </c>
      <c r="AZ316" s="19">
        <v>28429</v>
      </c>
      <c r="BA316" s="20">
        <v>0.050501838594496654</v>
      </c>
      <c r="BB316" s="19">
        <v>188774</v>
      </c>
      <c r="BC316" s="19">
        <v>43184</v>
      </c>
      <c r="BD316" s="20">
        <v>0.22876031656901905</v>
      </c>
      <c r="BE316" s="19">
        <v>1064220</v>
      </c>
      <c r="BF316" s="19">
        <v>113001</v>
      </c>
      <c r="BG316" s="20">
        <v>0.10618199244517111</v>
      </c>
      <c r="BH316" s="19">
        <v>407676</v>
      </c>
      <c r="BI316" s="19">
        <v>93583</v>
      </c>
      <c r="BJ316" s="20">
        <v>0.2295523896427555</v>
      </c>
      <c r="BK316" s="19">
        <v>501290</v>
      </c>
      <c r="BL316" s="19">
        <v>84572</v>
      </c>
      <c r="BM316" s="20">
        <v>0.1687087314728002</v>
      </c>
      <c r="BN316" s="20">
        <f t="shared" si="206"/>
        <v>0.050501838594496654</v>
      </c>
      <c r="BO316" s="20">
        <f t="shared" si="207"/>
        <v>0.14035230749998642</v>
      </c>
      <c r="BP316" s="16"/>
    </row>
    <row r="317" spans="1:68" ht="12" outlineLevel="1">
      <c r="A317" s="43">
        <f>SUM(A268:A310)</f>
        <v>0</v>
      </c>
      <c r="B317" s="41"/>
      <c r="C317" s="42"/>
      <c r="D317" s="64" t="s">
        <v>367</v>
      </c>
      <c r="E317" s="43">
        <v>847551</v>
      </c>
      <c r="F317" s="43">
        <v>218193</v>
      </c>
      <c r="G317" s="44">
        <v>0.2574393753296262</v>
      </c>
      <c r="H317" s="44"/>
      <c r="I317" s="43">
        <v>54035</v>
      </c>
      <c r="J317" s="43">
        <v>22087</v>
      </c>
      <c r="K317" s="44">
        <v>0.4087535856389377</v>
      </c>
      <c r="L317" s="43">
        <v>51315</v>
      </c>
      <c r="M317" s="43">
        <v>20647</v>
      </c>
      <c r="N317" s="44">
        <v>0.4023579849946409</v>
      </c>
      <c r="O317" s="43">
        <v>53867</v>
      </c>
      <c r="P317" s="43">
        <v>18933</v>
      </c>
      <c r="Q317" s="44">
        <v>0.35147678541593186</v>
      </c>
      <c r="R317" s="43">
        <v>71209</v>
      </c>
      <c r="S317" s="43">
        <v>22258</v>
      </c>
      <c r="T317" s="44">
        <v>0.31257284893763426</v>
      </c>
      <c r="U317" s="45"/>
      <c r="V317" s="43">
        <v>106488</v>
      </c>
      <c r="W317" s="43">
        <v>35675</v>
      </c>
      <c r="X317" s="44">
        <v>0.33501427390879723</v>
      </c>
      <c r="Y317" s="43">
        <v>179574</v>
      </c>
      <c r="Z317" s="43">
        <v>48706</v>
      </c>
      <c r="AA317" s="44">
        <v>0.27123080178645015</v>
      </c>
      <c r="AB317" s="43">
        <v>182220</v>
      </c>
      <c r="AC317" s="43">
        <v>32758</v>
      </c>
      <c r="AD317" s="44">
        <v>0.1797717045329821</v>
      </c>
      <c r="AE317" s="45"/>
      <c r="AF317" s="43">
        <v>109797</v>
      </c>
      <c r="AG317" s="43">
        <v>13893</v>
      </c>
      <c r="AH317" s="44">
        <v>0.12653351184458592</v>
      </c>
      <c r="AI317" s="43">
        <v>39046</v>
      </c>
      <c r="AJ317" s="43">
        <v>3236</v>
      </c>
      <c r="AK317" s="44">
        <v>0.0828766070788301</v>
      </c>
      <c r="AL317" s="45"/>
      <c r="AM317" s="43">
        <v>159217</v>
      </c>
      <c r="AN317" s="43">
        <v>61667</v>
      </c>
      <c r="AO317" s="44">
        <v>0.38731416871313995</v>
      </c>
      <c r="AP317" s="43">
        <v>688334</v>
      </c>
      <c r="AQ317" s="43">
        <v>156526</v>
      </c>
      <c r="AR317" s="44">
        <f t="shared" si="205"/>
        <v>0.227398326974986</v>
      </c>
      <c r="AS317" s="43">
        <v>177697</v>
      </c>
      <c r="AT317" s="43">
        <v>57933</v>
      </c>
      <c r="AU317" s="44">
        <v>0.32602126091042616</v>
      </c>
      <c r="AV317" s="43">
        <v>357271</v>
      </c>
      <c r="AW317" s="43">
        <v>106639</v>
      </c>
      <c r="AX317" s="44">
        <v>0.29848210462086205</v>
      </c>
      <c r="AY317" s="43">
        <v>331063</v>
      </c>
      <c r="AZ317" s="43">
        <v>49887</v>
      </c>
      <c r="BA317" s="44">
        <v>0.15068733141426255</v>
      </c>
      <c r="BB317" s="43">
        <v>105182</v>
      </c>
      <c r="BC317" s="43">
        <v>39580</v>
      </c>
      <c r="BD317" s="44">
        <v>0.37630012739822405</v>
      </c>
      <c r="BE317" s="43">
        <v>617125</v>
      </c>
      <c r="BF317" s="43">
        <v>134268</v>
      </c>
      <c r="BG317" s="44">
        <v>0.21757018432246303</v>
      </c>
      <c r="BH317" s="43">
        <v>230426</v>
      </c>
      <c r="BI317" s="43">
        <v>83925</v>
      </c>
      <c r="BJ317" s="44">
        <v>0.3642167116558027</v>
      </c>
      <c r="BK317" s="43">
        <v>286062</v>
      </c>
      <c r="BL317" s="43">
        <v>84381</v>
      </c>
      <c r="BM317" s="44">
        <v>0.2949745160140109</v>
      </c>
      <c r="BN317" s="44">
        <f t="shared" si="206"/>
        <v>0.15068733141426255</v>
      </c>
      <c r="BO317" s="44">
        <f t="shared" si="207"/>
        <v>0.2574393753296262</v>
      </c>
      <c r="BP317" s="46"/>
    </row>
    <row r="318" spans="1:68" s="14" customFormat="1" ht="12">
      <c r="A318" s="1"/>
      <c r="B318" s="26"/>
      <c r="C318" s="26"/>
      <c r="D318" s="1" t="s">
        <v>404</v>
      </c>
      <c r="E318" s="1">
        <f>I318+L318+O318+R318+V318+Y318+AB318+AF318+AI318</f>
        <v>1162882.4253737244</v>
      </c>
      <c r="F318" s="1">
        <f>J318+M318+P318+S318+W318+Z318+AC318+AG318+AJ318</f>
        <v>819117</v>
      </c>
      <c r="G318" s="34">
        <f>F318/E318</f>
        <v>0.7043850540064307</v>
      </c>
      <c r="H318" s="34"/>
      <c r="I318" s="1">
        <v>102478.35990888382</v>
      </c>
      <c r="J318" s="1">
        <v>89976</v>
      </c>
      <c r="K318" s="34">
        <v>0.878</v>
      </c>
      <c r="L318" s="1">
        <v>87336.79354094579</v>
      </c>
      <c r="M318" s="1">
        <v>75721</v>
      </c>
      <c r="N318" s="34">
        <v>0.867</v>
      </c>
      <c r="O318" s="1">
        <v>74187.57612667479</v>
      </c>
      <c r="P318" s="1">
        <v>60908</v>
      </c>
      <c r="Q318" s="34">
        <v>0.821</v>
      </c>
      <c r="R318" s="1">
        <v>102678.48101265822</v>
      </c>
      <c r="S318" s="1">
        <v>81116</v>
      </c>
      <c r="T318" s="34">
        <v>0.79</v>
      </c>
      <c r="U318" s="35"/>
      <c r="V318" s="1">
        <v>203375.47892720308</v>
      </c>
      <c r="W318" s="1">
        <v>159243</v>
      </c>
      <c r="X318" s="34">
        <v>0.7829999999999999</v>
      </c>
      <c r="Y318" s="1">
        <v>259465.96858638743</v>
      </c>
      <c r="Z318" s="1">
        <v>198232</v>
      </c>
      <c r="AA318" s="34">
        <v>0.764</v>
      </c>
      <c r="AB318" s="1">
        <v>180858.13148788927</v>
      </c>
      <c r="AC318" s="1">
        <v>104536</v>
      </c>
      <c r="AD318" s="34">
        <v>0.578</v>
      </c>
      <c r="AE318" s="35"/>
      <c r="AF318" s="1">
        <v>102903.64583333333</v>
      </c>
      <c r="AG318" s="1">
        <v>39515</v>
      </c>
      <c r="AH318" s="34">
        <v>0.384</v>
      </c>
      <c r="AI318" s="1">
        <v>49597.98994974875</v>
      </c>
      <c r="AJ318" s="1">
        <v>9870</v>
      </c>
      <c r="AK318" s="34">
        <v>0.19899999999999998</v>
      </c>
      <c r="AL318" s="35"/>
      <c r="AM318" s="1">
        <f>I318+L318+O318</f>
        <v>264002.7295765044</v>
      </c>
      <c r="AN318" s="1">
        <f>J318+M318+P318</f>
        <v>226605</v>
      </c>
      <c r="AO318" s="34">
        <f>AN318/AM318</f>
        <v>0.8583433980531363</v>
      </c>
      <c r="AP318" s="1">
        <f>E318-AM318</f>
        <v>898879.6957972201</v>
      </c>
      <c r="AQ318" s="1">
        <f>F318-AN318</f>
        <v>592512</v>
      </c>
      <c r="AR318" s="34">
        <f t="shared" si="205"/>
        <v>0.6591671864103</v>
      </c>
      <c r="AS318" s="1">
        <f>R318+V318</f>
        <v>306053.9599398613</v>
      </c>
      <c r="AT318" s="1">
        <f>S318+W318</f>
        <v>240359</v>
      </c>
      <c r="AU318" s="34">
        <f>AT318/AS318</f>
        <v>0.7853484400176682</v>
      </c>
      <c r="AV318" s="1">
        <f>R318+V318+Y318</f>
        <v>565519.9285262488</v>
      </c>
      <c r="AW318" s="1">
        <f>S318+W318+Z318</f>
        <v>438591</v>
      </c>
      <c r="AX318" s="34">
        <f>AW318/AV318</f>
        <v>0.7755535709289203</v>
      </c>
      <c r="AY318" s="1">
        <f>AB318+AF318+AI318</f>
        <v>333359.7672709713</v>
      </c>
      <c r="AZ318" s="1">
        <f>AC318+AG318+AJ318</f>
        <v>153921</v>
      </c>
      <c r="BA318" s="34">
        <f>AZ318/AY318</f>
        <v>0.46172638426065793</v>
      </c>
      <c r="BB318" s="1">
        <f>L318+O318</f>
        <v>161524.36966762057</v>
      </c>
      <c r="BC318" s="1">
        <f>M318+P318</f>
        <v>136629</v>
      </c>
      <c r="BD318" s="34">
        <f>BC318/BB318</f>
        <v>0.8458723614346898</v>
      </c>
      <c r="BE318" s="1">
        <f>V318+Y318+AB318+AF318+AI318</f>
        <v>796201.2147845619</v>
      </c>
      <c r="BF318" s="1">
        <f>W318+Z318+AC318+AG318+AJ318</f>
        <v>511396</v>
      </c>
      <c r="BG318" s="34">
        <f>BF318/BE318</f>
        <v>0.6422949255840746</v>
      </c>
      <c r="BH318" s="1">
        <f>I318+O318+L318+R318</f>
        <v>366681.2105891626</v>
      </c>
      <c r="BI318" s="1">
        <f>J318+P318+M318+S318</f>
        <v>307721</v>
      </c>
      <c r="BJ318" s="34">
        <f>BI318/BH318</f>
        <v>0.8392058036068205</v>
      </c>
      <c r="BK318" s="1">
        <f>E318-BH318-AY318</f>
        <v>462841.44751359057</v>
      </c>
      <c r="BL318" s="1">
        <f>F318-BI318-AZ318</f>
        <v>357475</v>
      </c>
      <c r="BM318" s="34">
        <f>BL318/BK318</f>
        <v>0.7723487209721064</v>
      </c>
      <c r="BN318" s="34">
        <f t="shared" si="206"/>
        <v>0.46172638426065793</v>
      </c>
      <c r="BO318" s="34">
        <f t="shared" si="207"/>
        <v>0.7043850540064307</v>
      </c>
      <c r="BP318" s="15"/>
    </row>
    <row r="319" spans="2:68" ht="12" outlineLevel="1">
      <c r="B319" s="27"/>
      <c r="C319" s="31"/>
      <c r="D319" s="49" t="s">
        <v>405</v>
      </c>
      <c r="E319" s="19">
        <f aca="true" t="shared" si="208" ref="E319:E336">I319+L319+O319+R319+V319+Y319+AB319+AF319+AI319</f>
        <v>117063.17271373761</v>
      </c>
      <c r="F319" s="19">
        <f aca="true" t="shared" si="209" ref="F319:F336">J319+M319+P319+S319+W319+Z319+AC319+AG319+AJ319</f>
        <v>86842</v>
      </c>
      <c r="G319" s="20">
        <f aca="true" t="shared" si="210" ref="G319:G336">F319/E319</f>
        <v>0.7418387695023484</v>
      </c>
      <c r="H319" s="20"/>
      <c r="I319" s="7">
        <v>11888.157894736842</v>
      </c>
      <c r="J319" s="7">
        <v>10842</v>
      </c>
      <c r="K319" s="20">
        <v>0.912</v>
      </c>
      <c r="L319" s="8">
        <v>9906.077348066297</v>
      </c>
      <c r="M319" s="9">
        <v>8965</v>
      </c>
      <c r="N319" s="20">
        <v>0.905</v>
      </c>
      <c r="O319" s="8">
        <v>8188.439306358381</v>
      </c>
      <c r="P319" s="9">
        <v>7083</v>
      </c>
      <c r="Q319" s="20">
        <v>0.865</v>
      </c>
      <c r="R319" s="13">
        <v>10696.859903381643</v>
      </c>
      <c r="S319" s="9">
        <v>8857</v>
      </c>
      <c r="T319" s="20">
        <v>0.828</v>
      </c>
      <c r="U319" s="22"/>
      <c r="V319" s="8">
        <v>18065.08875739645</v>
      </c>
      <c r="W319" s="9">
        <v>15265</v>
      </c>
      <c r="X319" s="20">
        <v>0.845</v>
      </c>
      <c r="Y319" s="8">
        <v>25323.42007434944</v>
      </c>
      <c r="Z319" s="9">
        <v>20436</v>
      </c>
      <c r="AA319" s="20">
        <v>0.807</v>
      </c>
      <c r="AB319" s="8">
        <v>17706.375838926175</v>
      </c>
      <c r="AC319" s="9">
        <v>10553</v>
      </c>
      <c r="AD319" s="20">
        <v>0.596</v>
      </c>
      <c r="AE319" s="22"/>
      <c r="AF319" s="8">
        <v>10273.209549071618</v>
      </c>
      <c r="AG319" s="9">
        <v>3873</v>
      </c>
      <c r="AH319" s="20">
        <v>0.377</v>
      </c>
      <c r="AI319" s="8">
        <v>5015.5440414507775</v>
      </c>
      <c r="AJ319" s="9">
        <v>968</v>
      </c>
      <c r="AK319" s="20">
        <v>0.193</v>
      </c>
      <c r="AL319" s="22"/>
      <c r="AM319" s="8">
        <f aca="true" t="shared" si="211" ref="AM319:AM336">I319+L319+O319</f>
        <v>29982.67454916152</v>
      </c>
      <c r="AN319" s="9">
        <f aca="true" t="shared" si="212" ref="AN319:AN336">J319+M319+P319</f>
        <v>26890</v>
      </c>
      <c r="AO319" s="20">
        <f aca="true" t="shared" si="213" ref="AO319:AO336">AN319/AM319</f>
        <v>0.8968512784244591</v>
      </c>
      <c r="AP319" s="13">
        <f aca="true" t="shared" si="214" ref="AP319:AP336">E319-AM319</f>
        <v>87080.4981645761</v>
      </c>
      <c r="AQ319" s="13">
        <f aca="true" t="shared" si="215" ref="AQ319:AQ336">F319-AN319</f>
        <v>59952</v>
      </c>
      <c r="AR319" s="20">
        <f aca="true" t="shared" si="216" ref="AR319:AR336">AQ319/AP319</f>
        <v>0.6884664335141363</v>
      </c>
      <c r="AS319" s="13">
        <f aca="true" t="shared" si="217" ref="AS319:AS336">R319+V319</f>
        <v>28761.948660778093</v>
      </c>
      <c r="AT319" s="13">
        <f aca="true" t="shared" si="218" ref="AT319:AT336">S319+W319</f>
        <v>24122</v>
      </c>
      <c r="AU319" s="20">
        <f aca="true" t="shared" si="219" ref="AU319:AU336">AT319/AS319</f>
        <v>0.8386775278858116</v>
      </c>
      <c r="AV319" s="8">
        <f aca="true" t="shared" si="220" ref="AV319:AV336">R319+V319+Y319</f>
        <v>54085.36873512753</v>
      </c>
      <c r="AW319" s="9">
        <f aca="true" t="shared" si="221" ref="AW319:AW336">S319+W319+Z319</f>
        <v>44558</v>
      </c>
      <c r="AX319" s="20">
        <f aca="true" t="shared" si="222" ref="AX319:AX336">AW319/AV319</f>
        <v>0.8238457283746008</v>
      </c>
      <c r="AY319" s="8">
        <f aca="true" t="shared" si="223" ref="AY319:AY336">AB319+AF319+AI319</f>
        <v>32995.12942944857</v>
      </c>
      <c r="AZ319" s="9">
        <f aca="true" t="shared" si="224" ref="AZ319:AZ336">AC319+AG319+AJ319</f>
        <v>15394</v>
      </c>
      <c r="BA319" s="20">
        <f aca="true" t="shared" si="225" ref="BA319:BA336">AZ319/AY319</f>
        <v>0.4665537085682913</v>
      </c>
      <c r="BB319" s="47">
        <f aca="true" t="shared" si="226" ref="BB319:BB336">L319+O319</f>
        <v>18094.51665442468</v>
      </c>
      <c r="BC319" s="47">
        <f aca="true" t="shared" si="227" ref="BC319:BC336">M319+P319</f>
        <v>16048</v>
      </c>
      <c r="BD319" s="20">
        <f aca="true" t="shared" si="228" ref="BD319:BD336">BC319/BB319</f>
        <v>0.8868985177382872</v>
      </c>
      <c r="BE319" s="47">
        <f aca="true" t="shared" si="229" ref="BE319:BE336">V319+Y319+AB319+AF319+AI319</f>
        <v>76383.63826119446</v>
      </c>
      <c r="BF319" s="47">
        <f aca="true" t="shared" si="230" ref="BF319:BF336">W319+Z319+AC319+AG319+AJ319</f>
        <v>51095</v>
      </c>
      <c r="BG319" s="20">
        <f aca="true" t="shared" si="231" ref="BG319:BG336">BF319/BE319</f>
        <v>0.6689259789548154</v>
      </c>
      <c r="BH319" s="19">
        <f aca="true" t="shared" si="232" ref="BH319:BH336">I319+O319+L319+R319</f>
        <v>40679.534452543165</v>
      </c>
      <c r="BI319" s="19">
        <f aca="true" t="shared" si="233" ref="BI319:BI336">J319+P319+M319+S319</f>
        <v>35747</v>
      </c>
      <c r="BJ319" s="20">
        <f aca="true" t="shared" si="234" ref="BJ319:BJ336">BI319/BH319</f>
        <v>0.87874653633764</v>
      </c>
      <c r="BK319" s="19">
        <f aca="true" t="shared" si="235" ref="BK319:BK336">E319-BH319-AY319</f>
        <v>43388.50883174589</v>
      </c>
      <c r="BL319" s="19">
        <f aca="true" t="shared" si="236" ref="BL319:BL336">F319-BI319-AZ319</f>
        <v>35701</v>
      </c>
      <c r="BM319" s="20">
        <f aca="true" t="shared" si="237" ref="BM319:BM336">BL319/BK319</f>
        <v>0.8228215479458654</v>
      </c>
      <c r="BN319" s="20">
        <f aca="true" t="shared" si="238" ref="BN319:BN336">BA319</f>
        <v>0.4665537085682913</v>
      </c>
      <c r="BO319" s="20">
        <f aca="true" t="shared" si="239" ref="BO319:BO336">G319</f>
        <v>0.7418387695023484</v>
      </c>
      <c r="BP319" s="16"/>
    </row>
    <row r="320" spans="2:68" ht="12" outlineLevel="1">
      <c r="B320" s="27"/>
      <c r="C320" s="31"/>
      <c r="D320" s="49" t="s">
        <v>406</v>
      </c>
      <c r="E320" s="19">
        <f t="shared" si="208"/>
        <v>185053.6259147875</v>
      </c>
      <c r="F320" s="19">
        <f t="shared" si="209"/>
        <v>145180</v>
      </c>
      <c r="G320" s="20">
        <f t="shared" si="210"/>
        <v>0.7845293453847357</v>
      </c>
      <c r="H320" s="20"/>
      <c r="I320" s="7">
        <v>16641.77489177489</v>
      </c>
      <c r="J320" s="7">
        <v>15377</v>
      </c>
      <c r="K320" s="20">
        <v>0.924</v>
      </c>
      <c r="L320" s="8">
        <v>14583.789704271634</v>
      </c>
      <c r="M320" s="9">
        <v>13315</v>
      </c>
      <c r="N320" s="20">
        <v>0.9129999999999999</v>
      </c>
      <c r="O320" s="8">
        <v>11719.139297848245</v>
      </c>
      <c r="P320" s="9">
        <v>10348</v>
      </c>
      <c r="Q320" s="20">
        <v>0.883</v>
      </c>
      <c r="R320" s="13">
        <v>16694.44444444444</v>
      </c>
      <c r="S320" s="9">
        <v>14424</v>
      </c>
      <c r="T320" s="20">
        <v>0.8640000000000001</v>
      </c>
      <c r="U320" s="22"/>
      <c r="V320" s="8">
        <v>36090.909090909096</v>
      </c>
      <c r="W320" s="9">
        <v>30569</v>
      </c>
      <c r="X320" s="20">
        <v>0.847</v>
      </c>
      <c r="Y320" s="8">
        <v>42514.04151404151</v>
      </c>
      <c r="Z320" s="9">
        <v>34819</v>
      </c>
      <c r="AA320" s="20">
        <v>0.8190000000000001</v>
      </c>
      <c r="AB320" s="8">
        <v>27518.34862385321</v>
      </c>
      <c r="AC320" s="9">
        <v>17997</v>
      </c>
      <c r="AD320" s="20">
        <v>0.654</v>
      </c>
      <c r="AE320" s="22"/>
      <c r="AF320" s="8">
        <v>13614.91935483871</v>
      </c>
      <c r="AG320" s="9">
        <v>6753</v>
      </c>
      <c r="AH320" s="20">
        <v>0.496</v>
      </c>
      <c r="AI320" s="8">
        <v>5676.258992805755</v>
      </c>
      <c r="AJ320" s="9">
        <v>1578</v>
      </c>
      <c r="AK320" s="20">
        <v>0.278</v>
      </c>
      <c r="AL320" s="22"/>
      <c r="AM320" s="8">
        <f t="shared" si="211"/>
        <v>42944.70389389477</v>
      </c>
      <c r="AN320" s="9">
        <f t="shared" si="212"/>
        <v>39040</v>
      </c>
      <c r="AO320" s="20">
        <f t="shared" si="213"/>
        <v>0.9090760084516525</v>
      </c>
      <c r="AP320" s="13">
        <f t="shared" si="214"/>
        <v>142108.92202089273</v>
      </c>
      <c r="AQ320" s="13">
        <f t="shared" si="215"/>
        <v>106140</v>
      </c>
      <c r="AR320" s="20">
        <f t="shared" si="216"/>
        <v>0.7468918804717651</v>
      </c>
      <c r="AS320" s="13">
        <f t="shared" si="217"/>
        <v>52785.35353535354</v>
      </c>
      <c r="AT320" s="13">
        <f t="shared" si="218"/>
        <v>44993</v>
      </c>
      <c r="AU320" s="20">
        <f t="shared" si="219"/>
        <v>0.8523765966607663</v>
      </c>
      <c r="AV320" s="8">
        <f t="shared" si="220"/>
        <v>95299.39504939505</v>
      </c>
      <c r="AW320" s="9">
        <f t="shared" si="221"/>
        <v>79812</v>
      </c>
      <c r="AX320" s="20">
        <f t="shared" si="222"/>
        <v>0.8374869531819409</v>
      </c>
      <c r="AY320" s="8">
        <f t="shared" si="223"/>
        <v>46809.526971497675</v>
      </c>
      <c r="AZ320" s="9">
        <f t="shared" si="224"/>
        <v>26328</v>
      </c>
      <c r="BA320" s="20">
        <f t="shared" si="225"/>
        <v>0.5624496059537436</v>
      </c>
      <c r="BB320" s="47">
        <f t="shared" si="226"/>
        <v>26302.92900211988</v>
      </c>
      <c r="BC320" s="47">
        <f t="shared" si="227"/>
        <v>23663</v>
      </c>
      <c r="BD320" s="20">
        <f t="shared" si="228"/>
        <v>0.8996336490925739</v>
      </c>
      <c r="BE320" s="47">
        <f t="shared" si="229"/>
        <v>125414.47757644828</v>
      </c>
      <c r="BF320" s="47">
        <f t="shared" si="230"/>
        <v>91716</v>
      </c>
      <c r="BG320" s="20">
        <f t="shared" si="231"/>
        <v>0.7313031300082012</v>
      </c>
      <c r="BH320" s="19">
        <f t="shared" si="232"/>
        <v>59639.14833833922</v>
      </c>
      <c r="BI320" s="19">
        <f t="shared" si="233"/>
        <v>53464</v>
      </c>
      <c r="BJ320" s="20">
        <f t="shared" si="234"/>
        <v>0.8964581401580897</v>
      </c>
      <c r="BK320" s="19">
        <f t="shared" si="235"/>
        <v>78604.9506049506</v>
      </c>
      <c r="BL320" s="19">
        <f t="shared" si="236"/>
        <v>65388</v>
      </c>
      <c r="BM320" s="20">
        <f t="shared" si="237"/>
        <v>0.8318560026660943</v>
      </c>
      <c r="BN320" s="20">
        <f t="shared" si="238"/>
        <v>0.5624496059537436</v>
      </c>
      <c r="BO320" s="20">
        <f t="shared" si="239"/>
        <v>0.7845293453847357</v>
      </c>
      <c r="BP320" s="16"/>
    </row>
    <row r="321" spans="2:68" ht="12" outlineLevel="1">
      <c r="B321" s="27"/>
      <c r="C321" s="31"/>
      <c r="D321" s="49" t="s">
        <v>407</v>
      </c>
      <c r="E321" s="19">
        <f t="shared" si="208"/>
        <v>84754.59733630659</v>
      </c>
      <c r="F321" s="19">
        <f t="shared" si="209"/>
        <v>61347</v>
      </c>
      <c r="G321" s="20">
        <f t="shared" si="210"/>
        <v>0.7238191428905604</v>
      </c>
      <c r="H321" s="20"/>
      <c r="I321" s="7">
        <v>5646.028037383177</v>
      </c>
      <c r="J321" s="7">
        <v>4833</v>
      </c>
      <c r="K321" s="20">
        <v>0.856</v>
      </c>
      <c r="L321" s="8">
        <v>4078.3132530120483</v>
      </c>
      <c r="M321" s="9">
        <v>3385</v>
      </c>
      <c r="N321" s="20">
        <v>0.83</v>
      </c>
      <c r="O321" s="8">
        <v>3415.2119700748126</v>
      </c>
      <c r="P321" s="9">
        <v>2739</v>
      </c>
      <c r="Q321" s="20">
        <v>0.802</v>
      </c>
      <c r="R321" s="13">
        <v>7849.079754601227</v>
      </c>
      <c r="S321" s="9">
        <v>6397</v>
      </c>
      <c r="T321" s="20">
        <v>0.815</v>
      </c>
      <c r="U321" s="22"/>
      <c r="V321" s="8">
        <v>21723.214285714286</v>
      </c>
      <c r="W321" s="9">
        <v>17031</v>
      </c>
      <c r="X321" s="20">
        <v>0.784</v>
      </c>
      <c r="Y321" s="8">
        <v>20184.415584415583</v>
      </c>
      <c r="Z321" s="9">
        <v>15542</v>
      </c>
      <c r="AA321" s="20">
        <v>0.77</v>
      </c>
      <c r="AB321" s="8">
        <v>12532.8</v>
      </c>
      <c r="AC321" s="9">
        <v>7833</v>
      </c>
      <c r="AD321" s="20">
        <v>0.625</v>
      </c>
      <c r="AE321" s="22"/>
      <c r="AF321" s="8">
        <v>6519.450800915331</v>
      </c>
      <c r="AG321" s="9">
        <v>2849</v>
      </c>
      <c r="AH321" s="20">
        <v>0.43700000000000006</v>
      </c>
      <c r="AI321" s="8">
        <v>2806.083650190114</v>
      </c>
      <c r="AJ321" s="9">
        <v>738</v>
      </c>
      <c r="AK321" s="20">
        <v>0.263</v>
      </c>
      <c r="AL321" s="22"/>
      <c r="AM321" s="8">
        <f t="shared" si="211"/>
        <v>13139.553260470038</v>
      </c>
      <c r="AN321" s="9">
        <f t="shared" si="212"/>
        <v>10957</v>
      </c>
      <c r="AO321" s="20">
        <f t="shared" si="213"/>
        <v>0.8338944089494895</v>
      </c>
      <c r="AP321" s="13">
        <f t="shared" si="214"/>
        <v>71615.04407583654</v>
      </c>
      <c r="AQ321" s="13">
        <f t="shared" si="215"/>
        <v>50390</v>
      </c>
      <c r="AR321" s="20">
        <f t="shared" si="216"/>
        <v>0.7036231095053108</v>
      </c>
      <c r="AS321" s="13">
        <f t="shared" si="217"/>
        <v>29572.294040315515</v>
      </c>
      <c r="AT321" s="13">
        <f t="shared" si="218"/>
        <v>23428</v>
      </c>
      <c r="AU321" s="20">
        <f t="shared" si="219"/>
        <v>0.7922280215414104</v>
      </c>
      <c r="AV321" s="8">
        <f t="shared" si="220"/>
        <v>49756.7096247311</v>
      </c>
      <c r="AW321" s="9">
        <f t="shared" si="221"/>
        <v>38970</v>
      </c>
      <c r="AX321" s="20">
        <f t="shared" si="222"/>
        <v>0.7832109537369877</v>
      </c>
      <c r="AY321" s="8">
        <f t="shared" si="223"/>
        <v>21858.334451105446</v>
      </c>
      <c r="AZ321" s="9">
        <f t="shared" si="224"/>
        <v>11420</v>
      </c>
      <c r="BA321" s="20">
        <f t="shared" si="225"/>
        <v>0.522455177248075</v>
      </c>
      <c r="BB321" s="47">
        <f t="shared" si="226"/>
        <v>7493.525223086861</v>
      </c>
      <c r="BC321" s="47">
        <f t="shared" si="227"/>
        <v>6124</v>
      </c>
      <c r="BD321" s="20">
        <f t="shared" si="228"/>
        <v>0.8172388585725341</v>
      </c>
      <c r="BE321" s="47">
        <f t="shared" si="229"/>
        <v>63765.96432123531</v>
      </c>
      <c r="BF321" s="47">
        <f t="shared" si="230"/>
        <v>43993</v>
      </c>
      <c r="BG321" s="20">
        <f t="shared" si="231"/>
        <v>0.6899135058692976</v>
      </c>
      <c r="BH321" s="19">
        <f t="shared" si="232"/>
        <v>20988.633015071267</v>
      </c>
      <c r="BI321" s="19">
        <f t="shared" si="233"/>
        <v>17354</v>
      </c>
      <c r="BJ321" s="20">
        <f t="shared" si="234"/>
        <v>0.8268285022439835</v>
      </c>
      <c r="BK321" s="19">
        <f t="shared" si="235"/>
        <v>41907.62987012987</v>
      </c>
      <c r="BL321" s="19">
        <f t="shared" si="236"/>
        <v>32573</v>
      </c>
      <c r="BM321" s="20">
        <f t="shared" si="237"/>
        <v>0.777257031737239</v>
      </c>
      <c r="BN321" s="20">
        <f t="shared" si="238"/>
        <v>0.522455177248075</v>
      </c>
      <c r="BO321" s="20">
        <f t="shared" si="239"/>
        <v>0.7238191428905604</v>
      </c>
      <c r="BP321" s="16"/>
    </row>
    <row r="322" spans="2:68" ht="12" outlineLevel="1">
      <c r="B322" s="27"/>
      <c r="C322" s="31"/>
      <c r="D322" s="49" t="s">
        <v>408</v>
      </c>
      <c r="E322" s="19">
        <f t="shared" si="208"/>
        <v>46757.450280090234</v>
      </c>
      <c r="F322" s="19">
        <f t="shared" si="209"/>
        <v>33210</v>
      </c>
      <c r="G322" s="20">
        <f t="shared" si="210"/>
        <v>0.7102611412954041</v>
      </c>
      <c r="H322" s="20"/>
      <c r="I322" s="7">
        <v>3500</v>
      </c>
      <c r="J322" s="7">
        <v>3024</v>
      </c>
      <c r="K322" s="20">
        <v>0.8640000000000001</v>
      </c>
      <c r="L322" s="8">
        <v>2659.2505854800934</v>
      </c>
      <c r="M322" s="9">
        <v>2271</v>
      </c>
      <c r="N322" s="20">
        <v>0.8540000000000001</v>
      </c>
      <c r="O322" s="8">
        <v>2362.155388471178</v>
      </c>
      <c r="P322" s="9">
        <v>1885</v>
      </c>
      <c r="Q322" s="20">
        <v>0.7979999999999999</v>
      </c>
      <c r="R322" s="13">
        <v>3967.9897567221515</v>
      </c>
      <c r="S322" s="9">
        <v>3099</v>
      </c>
      <c r="T322" s="20">
        <v>0.7809999999999999</v>
      </c>
      <c r="U322" s="22"/>
      <c r="V322" s="8">
        <v>11095.744680851063</v>
      </c>
      <c r="W322" s="9">
        <v>8344</v>
      </c>
      <c r="X322" s="20">
        <v>0.752</v>
      </c>
      <c r="Y322" s="8">
        <v>10761.843790012805</v>
      </c>
      <c r="Z322" s="9">
        <v>8405</v>
      </c>
      <c r="AA322" s="20">
        <v>0.7809999999999999</v>
      </c>
      <c r="AB322" s="8">
        <v>7122.549019607844</v>
      </c>
      <c r="AC322" s="9">
        <v>4359</v>
      </c>
      <c r="AD322" s="20">
        <v>0.612</v>
      </c>
      <c r="AE322" s="22"/>
      <c r="AF322" s="8">
        <v>3582.309582309582</v>
      </c>
      <c r="AG322" s="9">
        <v>1458</v>
      </c>
      <c r="AH322" s="20">
        <v>0.40700000000000003</v>
      </c>
      <c r="AI322" s="8">
        <v>1705.607476635514</v>
      </c>
      <c r="AJ322" s="9">
        <v>365</v>
      </c>
      <c r="AK322" s="20">
        <v>0.214</v>
      </c>
      <c r="AL322" s="22"/>
      <c r="AM322" s="8">
        <f t="shared" si="211"/>
        <v>8521.40597395127</v>
      </c>
      <c r="AN322" s="9">
        <f t="shared" si="212"/>
        <v>7180</v>
      </c>
      <c r="AO322" s="20">
        <f t="shared" si="213"/>
        <v>0.8425839611383663</v>
      </c>
      <c r="AP322" s="13">
        <f t="shared" si="214"/>
        <v>38236.04430613897</v>
      </c>
      <c r="AQ322" s="13">
        <f t="shared" si="215"/>
        <v>26030</v>
      </c>
      <c r="AR322" s="20">
        <f t="shared" si="216"/>
        <v>0.6807712584384877</v>
      </c>
      <c r="AS322" s="13">
        <f t="shared" si="217"/>
        <v>15063.734437573214</v>
      </c>
      <c r="AT322" s="13">
        <f t="shared" si="218"/>
        <v>11443</v>
      </c>
      <c r="AU322" s="20">
        <f t="shared" si="219"/>
        <v>0.7596389890847998</v>
      </c>
      <c r="AV322" s="8">
        <f t="shared" si="220"/>
        <v>25825.57822758602</v>
      </c>
      <c r="AW322" s="9">
        <f t="shared" si="221"/>
        <v>19848</v>
      </c>
      <c r="AX322" s="20">
        <f t="shared" si="222"/>
        <v>0.7685403914325152</v>
      </c>
      <c r="AY322" s="8">
        <f t="shared" si="223"/>
        <v>12410.46607855294</v>
      </c>
      <c r="AZ322" s="9">
        <f t="shared" si="224"/>
        <v>6182</v>
      </c>
      <c r="BA322" s="20">
        <f t="shared" si="225"/>
        <v>0.49812794788451825</v>
      </c>
      <c r="BB322" s="47">
        <f t="shared" si="226"/>
        <v>5021.405973951271</v>
      </c>
      <c r="BC322" s="47">
        <f t="shared" si="227"/>
        <v>4156</v>
      </c>
      <c r="BD322" s="20">
        <f t="shared" si="228"/>
        <v>0.8276566407017085</v>
      </c>
      <c r="BE322" s="47">
        <f t="shared" si="229"/>
        <v>34268.05454941681</v>
      </c>
      <c r="BF322" s="47">
        <f t="shared" si="230"/>
        <v>22931</v>
      </c>
      <c r="BG322" s="20">
        <f t="shared" si="231"/>
        <v>0.6691655041850122</v>
      </c>
      <c r="BH322" s="19">
        <f t="shared" si="232"/>
        <v>12489.395730673423</v>
      </c>
      <c r="BI322" s="19">
        <f t="shared" si="233"/>
        <v>10279</v>
      </c>
      <c r="BJ322" s="20">
        <f t="shared" si="234"/>
        <v>0.8230182005327299</v>
      </c>
      <c r="BK322" s="19">
        <f t="shared" si="235"/>
        <v>21857.58847086387</v>
      </c>
      <c r="BL322" s="19">
        <f t="shared" si="236"/>
        <v>16749</v>
      </c>
      <c r="BM322" s="20">
        <f t="shared" si="237"/>
        <v>0.7662784951014331</v>
      </c>
      <c r="BN322" s="20">
        <f t="shared" si="238"/>
        <v>0.49812794788451825</v>
      </c>
      <c r="BO322" s="20">
        <f t="shared" si="239"/>
        <v>0.7102611412954041</v>
      </c>
      <c r="BP322" s="16"/>
    </row>
    <row r="323" spans="2:68" ht="12" outlineLevel="1">
      <c r="B323" s="27"/>
      <c r="C323" s="31"/>
      <c r="D323" s="49" t="s">
        <v>409</v>
      </c>
      <c r="E323" s="19">
        <f t="shared" si="208"/>
        <v>38439.589515755986</v>
      </c>
      <c r="F323" s="19">
        <f t="shared" si="209"/>
        <v>24340</v>
      </c>
      <c r="G323" s="20">
        <f t="shared" si="210"/>
        <v>0.6332013506549878</v>
      </c>
      <c r="H323" s="20"/>
      <c r="I323" s="7">
        <v>3482.5986078886312</v>
      </c>
      <c r="J323" s="7">
        <v>3002</v>
      </c>
      <c r="K323" s="20">
        <v>0.862</v>
      </c>
      <c r="L323" s="8">
        <v>2908.34312573443</v>
      </c>
      <c r="M323" s="9">
        <v>2475</v>
      </c>
      <c r="N323" s="20">
        <v>0.851</v>
      </c>
      <c r="O323" s="8">
        <v>2639.8996235884565</v>
      </c>
      <c r="P323" s="9">
        <v>2104</v>
      </c>
      <c r="Q323" s="20">
        <v>0.797</v>
      </c>
      <c r="R323" s="13">
        <v>3110.21505376344</v>
      </c>
      <c r="S323" s="9">
        <v>2314</v>
      </c>
      <c r="T323" s="20">
        <v>0.7440000000000001</v>
      </c>
      <c r="U323" s="22"/>
      <c r="V323" s="8">
        <v>5782.493368700265</v>
      </c>
      <c r="W323" s="9">
        <v>4360</v>
      </c>
      <c r="X323" s="20">
        <v>0.754</v>
      </c>
      <c r="Y323" s="8">
        <v>7873.78640776699</v>
      </c>
      <c r="Z323" s="9">
        <v>5677</v>
      </c>
      <c r="AA323" s="20">
        <v>0.721</v>
      </c>
      <c r="AB323" s="8">
        <v>6379.958246346556</v>
      </c>
      <c r="AC323" s="9">
        <v>3056</v>
      </c>
      <c r="AD323" s="20">
        <v>0.479</v>
      </c>
      <c r="AE323" s="22"/>
      <c r="AF323" s="8">
        <v>4000</v>
      </c>
      <c r="AG323" s="9">
        <v>1076</v>
      </c>
      <c r="AH323" s="20">
        <v>0.26899999999999996</v>
      </c>
      <c r="AI323" s="8">
        <v>2262.2950819672133</v>
      </c>
      <c r="AJ323" s="9">
        <v>276</v>
      </c>
      <c r="AK323" s="20">
        <v>0.122</v>
      </c>
      <c r="AL323" s="22"/>
      <c r="AM323" s="8">
        <f t="shared" si="211"/>
        <v>9030.841357211519</v>
      </c>
      <c r="AN323" s="9">
        <f t="shared" si="212"/>
        <v>7581</v>
      </c>
      <c r="AO323" s="20">
        <f t="shared" si="213"/>
        <v>0.8394566685579348</v>
      </c>
      <c r="AP323" s="13">
        <f t="shared" si="214"/>
        <v>29408.74815854447</v>
      </c>
      <c r="AQ323" s="13">
        <f t="shared" si="215"/>
        <v>16759</v>
      </c>
      <c r="AR323" s="20">
        <f t="shared" si="216"/>
        <v>0.5698644467847167</v>
      </c>
      <c r="AS323" s="13">
        <f t="shared" si="217"/>
        <v>8892.708422463706</v>
      </c>
      <c r="AT323" s="13">
        <f t="shared" si="218"/>
        <v>6674</v>
      </c>
      <c r="AU323" s="20">
        <f t="shared" si="219"/>
        <v>0.7505025109269222</v>
      </c>
      <c r="AV323" s="8">
        <f t="shared" si="220"/>
        <v>16766.494830230695</v>
      </c>
      <c r="AW323" s="9">
        <f t="shared" si="221"/>
        <v>12351</v>
      </c>
      <c r="AX323" s="20">
        <f t="shared" si="222"/>
        <v>0.7366477087226739</v>
      </c>
      <c r="AY323" s="8">
        <f t="shared" si="223"/>
        <v>12642.253328313769</v>
      </c>
      <c r="AZ323" s="9">
        <f t="shared" si="224"/>
        <v>4408</v>
      </c>
      <c r="BA323" s="20">
        <f t="shared" si="225"/>
        <v>0.3486720195780115</v>
      </c>
      <c r="BB323" s="47">
        <f t="shared" si="226"/>
        <v>5548.242749322886</v>
      </c>
      <c r="BC323" s="47">
        <f t="shared" si="227"/>
        <v>4579</v>
      </c>
      <c r="BD323" s="20">
        <f t="shared" si="228"/>
        <v>0.8253063549821836</v>
      </c>
      <c r="BE323" s="47">
        <f t="shared" si="229"/>
        <v>26298.533104781025</v>
      </c>
      <c r="BF323" s="47">
        <f t="shared" si="230"/>
        <v>14445</v>
      </c>
      <c r="BG323" s="20">
        <f t="shared" si="231"/>
        <v>0.5492701795361326</v>
      </c>
      <c r="BH323" s="19">
        <f t="shared" si="232"/>
        <v>12141.056410974958</v>
      </c>
      <c r="BI323" s="19">
        <f t="shared" si="233"/>
        <v>9895</v>
      </c>
      <c r="BJ323" s="20">
        <f t="shared" si="234"/>
        <v>0.8150032143047597</v>
      </c>
      <c r="BK323" s="19">
        <f t="shared" si="235"/>
        <v>13656.27977646726</v>
      </c>
      <c r="BL323" s="19">
        <f t="shared" si="236"/>
        <v>10037</v>
      </c>
      <c r="BM323" s="20">
        <f t="shared" si="237"/>
        <v>0.734973225819226</v>
      </c>
      <c r="BN323" s="20">
        <f t="shared" si="238"/>
        <v>0.3486720195780115</v>
      </c>
      <c r="BO323" s="20">
        <f t="shared" si="239"/>
        <v>0.6332013506549878</v>
      </c>
      <c r="BP323" s="16"/>
    </row>
    <row r="324" spans="2:68" ht="12" outlineLevel="1">
      <c r="B324" s="27"/>
      <c r="C324" s="31"/>
      <c r="D324" s="49" t="s">
        <v>410</v>
      </c>
      <c r="E324" s="19">
        <f t="shared" si="208"/>
        <v>24049.017781368027</v>
      </c>
      <c r="F324" s="19">
        <f t="shared" si="209"/>
        <v>14163</v>
      </c>
      <c r="G324" s="20">
        <f t="shared" si="210"/>
        <v>0.5889221808872702</v>
      </c>
      <c r="H324" s="20"/>
      <c r="I324" s="7">
        <v>2156.6820276497697</v>
      </c>
      <c r="J324" s="7">
        <v>1872</v>
      </c>
      <c r="K324" s="20">
        <v>0.868</v>
      </c>
      <c r="L324" s="8">
        <v>1811.8214716525933</v>
      </c>
      <c r="M324" s="9">
        <v>1502</v>
      </c>
      <c r="N324" s="20">
        <v>0.8290000000000001</v>
      </c>
      <c r="O324" s="8">
        <v>1548.4293193717276</v>
      </c>
      <c r="P324" s="9">
        <v>1183</v>
      </c>
      <c r="Q324" s="20">
        <v>0.764</v>
      </c>
      <c r="R324" s="13">
        <v>1737.631184407796</v>
      </c>
      <c r="S324" s="9">
        <v>1159</v>
      </c>
      <c r="T324" s="20">
        <v>0.667</v>
      </c>
      <c r="U324" s="22"/>
      <c r="V324" s="8">
        <v>3377.659574468085</v>
      </c>
      <c r="W324" s="9">
        <v>2540</v>
      </c>
      <c r="X324" s="20">
        <v>0.752</v>
      </c>
      <c r="Y324" s="8">
        <v>5051.0204081632655</v>
      </c>
      <c r="Z324" s="9">
        <v>3465</v>
      </c>
      <c r="AA324" s="20">
        <v>0.6859999999999999</v>
      </c>
      <c r="AB324" s="8">
        <v>3940.7582938388623</v>
      </c>
      <c r="AC324" s="9">
        <v>1663</v>
      </c>
      <c r="AD324" s="20">
        <v>0.42200000000000004</v>
      </c>
      <c r="AE324" s="22"/>
      <c r="AF324" s="8">
        <v>2896.713615023474</v>
      </c>
      <c r="AG324" s="9">
        <v>617</v>
      </c>
      <c r="AH324" s="20">
        <v>0.213</v>
      </c>
      <c r="AI324" s="8">
        <v>1528.301886792453</v>
      </c>
      <c r="AJ324" s="9">
        <v>162</v>
      </c>
      <c r="AK324" s="20">
        <v>0.106</v>
      </c>
      <c r="AL324" s="22"/>
      <c r="AM324" s="8">
        <f t="shared" si="211"/>
        <v>5516.93281867409</v>
      </c>
      <c r="AN324" s="9">
        <f t="shared" si="212"/>
        <v>4557</v>
      </c>
      <c r="AO324" s="20">
        <f t="shared" si="213"/>
        <v>0.826002445521025</v>
      </c>
      <c r="AP324" s="13">
        <f t="shared" si="214"/>
        <v>18532.084962693938</v>
      </c>
      <c r="AQ324" s="13">
        <f t="shared" si="215"/>
        <v>9606</v>
      </c>
      <c r="AR324" s="20">
        <f t="shared" si="216"/>
        <v>0.5183442672174978</v>
      </c>
      <c r="AS324" s="13">
        <f t="shared" si="217"/>
        <v>5115.290758875881</v>
      </c>
      <c r="AT324" s="13">
        <f t="shared" si="218"/>
        <v>3699</v>
      </c>
      <c r="AU324" s="20">
        <f t="shared" si="219"/>
        <v>0.723126049791328</v>
      </c>
      <c r="AV324" s="8">
        <f t="shared" si="220"/>
        <v>10166.311167039146</v>
      </c>
      <c r="AW324" s="9">
        <f t="shared" si="221"/>
        <v>7164</v>
      </c>
      <c r="AX324" s="20">
        <f t="shared" si="222"/>
        <v>0.7046803783880693</v>
      </c>
      <c r="AY324" s="8">
        <f t="shared" si="223"/>
        <v>8365.77379565479</v>
      </c>
      <c r="AZ324" s="9">
        <f t="shared" si="224"/>
        <v>2442</v>
      </c>
      <c r="BA324" s="20">
        <f t="shared" si="225"/>
        <v>0.2919036612331525</v>
      </c>
      <c r="BB324" s="47">
        <f t="shared" si="226"/>
        <v>3360.250791024321</v>
      </c>
      <c r="BC324" s="47">
        <f t="shared" si="227"/>
        <v>2685</v>
      </c>
      <c r="BD324" s="20">
        <f t="shared" si="228"/>
        <v>0.7990475018031373</v>
      </c>
      <c r="BE324" s="47">
        <f t="shared" si="229"/>
        <v>16794.45377828614</v>
      </c>
      <c r="BF324" s="47">
        <f t="shared" si="230"/>
        <v>8447</v>
      </c>
      <c r="BG324" s="20">
        <f t="shared" si="231"/>
        <v>0.5029636635709631</v>
      </c>
      <c r="BH324" s="19">
        <f t="shared" si="232"/>
        <v>7254.564003081887</v>
      </c>
      <c r="BI324" s="19">
        <f t="shared" si="233"/>
        <v>5716</v>
      </c>
      <c r="BJ324" s="20">
        <f t="shared" si="234"/>
        <v>0.787917784938106</v>
      </c>
      <c r="BK324" s="19">
        <f t="shared" si="235"/>
        <v>8428.67998263135</v>
      </c>
      <c r="BL324" s="19">
        <f t="shared" si="236"/>
        <v>6005</v>
      </c>
      <c r="BM324" s="20">
        <f t="shared" si="237"/>
        <v>0.7124484512846931</v>
      </c>
      <c r="BN324" s="20">
        <f t="shared" si="238"/>
        <v>0.2919036612331525</v>
      </c>
      <c r="BO324" s="20">
        <f t="shared" si="239"/>
        <v>0.5889221808872702</v>
      </c>
      <c r="BP324" s="16"/>
    </row>
    <row r="325" spans="2:68" ht="12" outlineLevel="1">
      <c r="B325" s="27"/>
      <c r="C325" s="31"/>
      <c r="D325" s="49" t="s">
        <v>411</v>
      </c>
      <c r="E325" s="19">
        <f t="shared" si="208"/>
        <v>50916.02381516118</v>
      </c>
      <c r="F325" s="19">
        <f t="shared" si="209"/>
        <v>32112</v>
      </c>
      <c r="G325" s="20">
        <f t="shared" si="210"/>
        <v>0.6306855405004753</v>
      </c>
      <c r="H325" s="20"/>
      <c r="I325" s="7">
        <v>4713.11475409836</v>
      </c>
      <c r="J325" s="7">
        <v>4025</v>
      </c>
      <c r="K325" s="20">
        <v>0.8540000000000001</v>
      </c>
      <c r="L325" s="8">
        <v>4085.983510011778</v>
      </c>
      <c r="M325" s="9">
        <v>3469</v>
      </c>
      <c r="N325" s="20">
        <v>0.8490000000000001</v>
      </c>
      <c r="O325" s="8">
        <v>3223.785166240409</v>
      </c>
      <c r="P325" s="9">
        <v>2521</v>
      </c>
      <c r="Q325" s="20">
        <v>0.782</v>
      </c>
      <c r="R325" s="13">
        <v>4172.602739726028</v>
      </c>
      <c r="S325" s="9">
        <v>3046</v>
      </c>
      <c r="T325" s="20">
        <v>0.73</v>
      </c>
      <c r="U325" s="22"/>
      <c r="V325" s="8">
        <v>7864.864864864865</v>
      </c>
      <c r="W325" s="9">
        <v>5820</v>
      </c>
      <c r="X325" s="20">
        <v>0.74</v>
      </c>
      <c r="Y325" s="8">
        <v>10926.829268292682</v>
      </c>
      <c r="Z325" s="9">
        <v>7616</v>
      </c>
      <c r="AA325" s="20">
        <v>0.6970000000000001</v>
      </c>
      <c r="AB325" s="8">
        <v>8159.235668789808</v>
      </c>
      <c r="AC325" s="9">
        <v>3843</v>
      </c>
      <c r="AD325" s="20">
        <v>0.47100000000000003</v>
      </c>
      <c r="AE325" s="22"/>
      <c r="AF325" s="8">
        <v>5102.941176470588</v>
      </c>
      <c r="AG325" s="9">
        <v>1388</v>
      </c>
      <c r="AH325" s="20">
        <v>0.272</v>
      </c>
      <c r="AI325" s="8">
        <v>2666.6666666666665</v>
      </c>
      <c r="AJ325" s="9">
        <v>384</v>
      </c>
      <c r="AK325" s="20">
        <v>0.14400000000000002</v>
      </c>
      <c r="AL325" s="22"/>
      <c r="AM325" s="8">
        <f t="shared" si="211"/>
        <v>12022.883430350546</v>
      </c>
      <c r="AN325" s="9">
        <f t="shared" si="212"/>
        <v>10015</v>
      </c>
      <c r="AO325" s="20">
        <f t="shared" si="213"/>
        <v>0.8329948516940746</v>
      </c>
      <c r="AP325" s="13">
        <f t="shared" si="214"/>
        <v>38893.14038481063</v>
      </c>
      <c r="AQ325" s="13">
        <f t="shared" si="215"/>
        <v>22097</v>
      </c>
      <c r="AR325" s="20">
        <f t="shared" si="216"/>
        <v>0.5681464592823106</v>
      </c>
      <c r="AS325" s="13">
        <f t="shared" si="217"/>
        <v>12037.467604590893</v>
      </c>
      <c r="AT325" s="13">
        <f t="shared" si="218"/>
        <v>8866</v>
      </c>
      <c r="AU325" s="20">
        <f t="shared" si="219"/>
        <v>0.7365336540235965</v>
      </c>
      <c r="AV325" s="8">
        <f t="shared" si="220"/>
        <v>22964.296872883577</v>
      </c>
      <c r="AW325" s="9">
        <f t="shared" si="221"/>
        <v>16482</v>
      </c>
      <c r="AX325" s="20">
        <f t="shared" si="222"/>
        <v>0.7177228238789264</v>
      </c>
      <c r="AY325" s="8">
        <f t="shared" si="223"/>
        <v>15928.843511927063</v>
      </c>
      <c r="AZ325" s="9">
        <f t="shared" si="224"/>
        <v>5615</v>
      </c>
      <c r="BA325" s="20">
        <f t="shared" si="225"/>
        <v>0.3525051894568271</v>
      </c>
      <c r="BB325" s="47">
        <f t="shared" si="226"/>
        <v>7309.768676252187</v>
      </c>
      <c r="BC325" s="47">
        <f t="shared" si="227"/>
        <v>5990</v>
      </c>
      <c r="BD325" s="20">
        <f t="shared" si="228"/>
        <v>0.8194513760004716</v>
      </c>
      <c r="BE325" s="47">
        <f t="shared" si="229"/>
        <v>34720.53764508461</v>
      </c>
      <c r="BF325" s="47">
        <f t="shared" si="230"/>
        <v>19051</v>
      </c>
      <c r="BG325" s="20">
        <f t="shared" si="231"/>
        <v>0.5486954204091091</v>
      </c>
      <c r="BH325" s="19">
        <f t="shared" si="232"/>
        <v>16195.486170076574</v>
      </c>
      <c r="BI325" s="19">
        <f t="shared" si="233"/>
        <v>13061</v>
      </c>
      <c r="BJ325" s="20">
        <f t="shared" si="234"/>
        <v>0.8064592728393684</v>
      </c>
      <c r="BK325" s="19">
        <f t="shared" si="235"/>
        <v>18791.694133157536</v>
      </c>
      <c r="BL325" s="19">
        <f t="shared" si="236"/>
        <v>13436</v>
      </c>
      <c r="BM325" s="20">
        <f t="shared" si="237"/>
        <v>0.7149967376433862</v>
      </c>
      <c r="BN325" s="20">
        <f t="shared" si="238"/>
        <v>0.3525051894568271</v>
      </c>
      <c r="BO325" s="20">
        <f t="shared" si="239"/>
        <v>0.6306855405004753</v>
      </c>
      <c r="BP325" s="16"/>
    </row>
    <row r="326" spans="2:68" ht="12" outlineLevel="1">
      <c r="B326" s="27"/>
      <c r="C326" s="31"/>
      <c r="D326" s="49" t="s">
        <v>412</v>
      </c>
      <c r="E326" s="19">
        <f t="shared" si="208"/>
        <v>21559.680532172104</v>
      </c>
      <c r="F326" s="19">
        <f t="shared" si="209"/>
        <v>16260</v>
      </c>
      <c r="G326" s="20">
        <f t="shared" si="210"/>
        <v>0.7541855722646847</v>
      </c>
      <c r="H326" s="20"/>
      <c r="I326" s="7">
        <v>2363.832077502691</v>
      </c>
      <c r="J326" s="7">
        <v>2196</v>
      </c>
      <c r="K326" s="20">
        <v>0.929</v>
      </c>
      <c r="L326" s="8">
        <v>1899.6728462377316</v>
      </c>
      <c r="M326" s="9">
        <v>1742</v>
      </c>
      <c r="N326" s="20">
        <v>0.917</v>
      </c>
      <c r="O326" s="8">
        <v>1435.0797266514805</v>
      </c>
      <c r="P326" s="9">
        <v>1260</v>
      </c>
      <c r="Q326" s="20">
        <v>0.878</v>
      </c>
      <c r="R326" s="13">
        <v>1726.0920897284534</v>
      </c>
      <c r="S326" s="9">
        <v>1462</v>
      </c>
      <c r="T326" s="20">
        <v>0.847</v>
      </c>
      <c r="U326" s="22"/>
      <c r="V326" s="8">
        <v>3500</v>
      </c>
      <c r="W326" s="9">
        <v>2954</v>
      </c>
      <c r="X326" s="20">
        <v>0.8440000000000001</v>
      </c>
      <c r="Y326" s="8">
        <v>4973.815461346633</v>
      </c>
      <c r="Z326" s="9">
        <v>3989</v>
      </c>
      <c r="AA326" s="20">
        <v>0.802</v>
      </c>
      <c r="AB326" s="8">
        <v>3010</v>
      </c>
      <c r="AC326" s="9">
        <v>1806</v>
      </c>
      <c r="AD326" s="20">
        <v>0.6</v>
      </c>
      <c r="AE326" s="22"/>
      <c r="AF326" s="8">
        <v>1797.9274611398964</v>
      </c>
      <c r="AG326" s="9">
        <v>694</v>
      </c>
      <c r="AH326" s="20">
        <v>0.386</v>
      </c>
      <c r="AI326" s="8">
        <v>853.2608695652174</v>
      </c>
      <c r="AJ326" s="9">
        <v>157</v>
      </c>
      <c r="AK326" s="20">
        <v>0.184</v>
      </c>
      <c r="AL326" s="22"/>
      <c r="AM326" s="8">
        <f t="shared" si="211"/>
        <v>5698.584650391904</v>
      </c>
      <c r="AN326" s="9">
        <f t="shared" si="212"/>
        <v>5198</v>
      </c>
      <c r="AO326" s="20">
        <f t="shared" si="213"/>
        <v>0.9121563193138708</v>
      </c>
      <c r="AP326" s="13">
        <f t="shared" si="214"/>
        <v>15861.0958817802</v>
      </c>
      <c r="AQ326" s="13">
        <f t="shared" si="215"/>
        <v>11062</v>
      </c>
      <c r="AR326" s="20">
        <f t="shared" si="216"/>
        <v>0.6974297414535543</v>
      </c>
      <c r="AS326" s="13">
        <f t="shared" si="217"/>
        <v>5226.092089728453</v>
      </c>
      <c r="AT326" s="13">
        <f t="shared" si="218"/>
        <v>4416</v>
      </c>
      <c r="AU326" s="20">
        <f t="shared" si="219"/>
        <v>0.8449908505591325</v>
      </c>
      <c r="AV326" s="8">
        <f t="shared" si="220"/>
        <v>10199.907551075086</v>
      </c>
      <c r="AW326" s="9">
        <f t="shared" si="221"/>
        <v>8405</v>
      </c>
      <c r="AX326" s="20">
        <f t="shared" si="222"/>
        <v>0.8240270765115023</v>
      </c>
      <c r="AY326" s="8">
        <f t="shared" si="223"/>
        <v>5661.188330705113</v>
      </c>
      <c r="AZ326" s="9">
        <f t="shared" si="224"/>
        <v>2657</v>
      </c>
      <c r="BA326" s="20">
        <f t="shared" si="225"/>
        <v>0.46933609072656746</v>
      </c>
      <c r="BB326" s="47">
        <f t="shared" si="226"/>
        <v>3334.7525728892124</v>
      </c>
      <c r="BC326" s="47">
        <f t="shared" si="227"/>
        <v>3002</v>
      </c>
      <c r="BD326" s="20">
        <f t="shared" si="228"/>
        <v>0.9002167130495929</v>
      </c>
      <c r="BE326" s="47">
        <f t="shared" si="229"/>
        <v>14135.003792051746</v>
      </c>
      <c r="BF326" s="47">
        <f t="shared" si="230"/>
        <v>9600</v>
      </c>
      <c r="BG326" s="20">
        <f t="shared" si="231"/>
        <v>0.6791650105816155</v>
      </c>
      <c r="BH326" s="19">
        <f t="shared" si="232"/>
        <v>7424.676740120356</v>
      </c>
      <c r="BI326" s="19">
        <f t="shared" si="233"/>
        <v>6660</v>
      </c>
      <c r="BJ326" s="20">
        <f t="shared" si="234"/>
        <v>0.8970087497562944</v>
      </c>
      <c r="BK326" s="19">
        <f t="shared" si="235"/>
        <v>8473.815461346636</v>
      </c>
      <c r="BL326" s="19">
        <f t="shared" si="236"/>
        <v>6943</v>
      </c>
      <c r="BM326" s="20">
        <f t="shared" si="237"/>
        <v>0.8193475573866978</v>
      </c>
      <c r="BN326" s="20">
        <f t="shared" si="238"/>
        <v>0.46933609072656746</v>
      </c>
      <c r="BO326" s="20">
        <f t="shared" si="239"/>
        <v>0.7541855722646847</v>
      </c>
      <c r="BP326" s="16"/>
    </row>
    <row r="327" spans="2:68" ht="12" outlineLevel="1">
      <c r="B327" s="27"/>
      <c r="C327" s="31"/>
      <c r="D327" s="49" t="s">
        <v>413</v>
      </c>
      <c r="E327" s="19">
        <f t="shared" si="208"/>
        <v>131033.90218236943</v>
      </c>
      <c r="F327" s="19">
        <f t="shared" si="209"/>
        <v>102750</v>
      </c>
      <c r="G327" s="20">
        <f t="shared" si="210"/>
        <v>0.7841482111781677</v>
      </c>
      <c r="H327" s="20"/>
      <c r="I327" s="7">
        <v>13522.803114571747</v>
      </c>
      <c r="J327" s="7">
        <v>12157</v>
      </c>
      <c r="K327" s="20">
        <v>0.899</v>
      </c>
      <c r="L327" s="8">
        <v>10824.503311258279</v>
      </c>
      <c r="M327" s="9">
        <v>9807</v>
      </c>
      <c r="N327" s="20">
        <v>0.9059999999999999</v>
      </c>
      <c r="O327" s="8">
        <v>9094.640820980616</v>
      </c>
      <c r="P327" s="9">
        <v>7976</v>
      </c>
      <c r="Q327" s="20">
        <v>0.877</v>
      </c>
      <c r="R327" s="13">
        <v>11909.305064782095</v>
      </c>
      <c r="S327" s="9">
        <v>10111</v>
      </c>
      <c r="T327" s="20">
        <v>0.8490000000000001</v>
      </c>
      <c r="U327" s="22"/>
      <c r="V327" s="8">
        <v>24040.54054054054</v>
      </c>
      <c r="W327" s="9">
        <v>19569</v>
      </c>
      <c r="X327" s="20">
        <v>0.8140000000000001</v>
      </c>
      <c r="Y327" s="8">
        <v>30334.146341463416</v>
      </c>
      <c r="Z327" s="9">
        <v>24874</v>
      </c>
      <c r="AA327" s="20">
        <v>0.82</v>
      </c>
      <c r="AB327" s="8">
        <v>18364.04160475483</v>
      </c>
      <c r="AC327" s="9">
        <v>12359</v>
      </c>
      <c r="AD327" s="20">
        <v>0.6729999999999999</v>
      </c>
      <c r="AE327" s="22"/>
      <c r="AF327" s="8">
        <v>9189.655172413793</v>
      </c>
      <c r="AG327" s="9">
        <v>4797</v>
      </c>
      <c r="AH327" s="20">
        <v>0.522</v>
      </c>
      <c r="AI327" s="8">
        <v>3754.2662116040956</v>
      </c>
      <c r="AJ327" s="9">
        <v>1100</v>
      </c>
      <c r="AK327" s="20">
        <v>0.293</v>
      </c>
      <c r="AL327" s="22"/>
      <c r="AM327" s="8">
        <f t="shared" si="211"/>
        <v>33441.94724681064</v>
      </c>
      <c r="AN327" s="9">
        <f t="shared" si="212"/>
        <v>29940</v>
      </c>
      <c r="AO327" s="20">
        <f t="shared" si="213"/>
        <v>0.8952827949591177</v>
      </c>
      <c r="AP327" s="13">
        <f t="shared" si="214"/>
        <v>97591.9549355588</v>
      </c>
      <c r="AQ327" s="13">
        <f t="shared" si="215"/>
        <v>72810</v>
      </c>
      <c r="AR327" s="20">
        <f t="shared" si="216"/>
        <v>0.7460655957560987</v>
      </c>
      <c r="AS327" s="13">
        <f t="shared" si="217"/>
        <v>35949.84560532263</v>
      </c>
      <c r="AT327" s="13">
        <f t="shared" si="218"/>
        <v>29680</v>
      </c>
      <c r="AU327" s="20">
        <f t="shared" si="219"/>
        <v>0.825594644434458</v>
      </c>
      <c r="AV327" s="8">
        <f t="shared" si="220"/>
        <v>66283.99194678605</v>
      </c>
      <c r="AW327" s="9">
        <f t="shared" si="221"/>
        <v>54554</v>
      </c>
      <c r="AX327" s="20">
        <f t="shared" si="222"/>
        <v>0.8230343163971915</v>
      </c>
      <c r="AY327" s="8">
        <f t="shared" si="223"/>
        <v>31307.96298877272</v>
      </c>
      <c r="AZ327" s="9">
        <f t="shared" si="224"/>
        <v>18256</v>
      </c>
      <c r="BA327" s="20">
        <f t="shared" si="225"/>
        <v>0.5831104376399942</v>
      </c>
      <c r="BB327" s="47">
        <f t="shared" si="226"/>
        <v>19919.144132238893</v>
      </c>
      <c r="BC327" s="47">
        <f t="shared" si="227"/>
        <v>17783</v>
      </c>
      <c r="BD327" s="20">
        <f t="shared" si="228"/>
        <v>0.892759241157276</v>
      </c>
      <c r="BE327" s="47">
        <f t="shared" si="229"/>
        <v>85682.64987077669</v>
      </c>
      <c r="BF327" s="47">
        <f t="shared" si="230"/>
        <v>62699</v>
      </c>
      <c r="BG327" s="20">
        <f t="shared" si="231"/>
        <v>0.7317584142712702</v>
      </c>
      <c r="BH327" s="19">
        <f t="shared" si="232"/>
        <v>45351.25231159273</v>
      </c>
      <c r="BI327" s="19">
        <f t="shared" si="233"/>
        <v>40051</v>
      </c>
      <c r="BJ327" s="20">
        <f t="shared" si="234"/>
        <v>0.8831288654351475</v>
      </c>
      <c r="BK327" s="19">
        <f t="shared" si="235"/>
        <v>54374.68688200398</v>
      </c>
      <c r="BL327" s="19">
        <f t="shared" si="236"/>
        <v>44443</v>
      </c>
      <c r="BM327" s="20">
        <f t="shared" si="237"/>
        <v>0.8173472354230512</v>
      </c>
      <c r="BN327" s="20">
        <f t="shared" si="238"/>
        <v>0.5831104376399942</v>
      </c>
      <c r="BO327" s="20">
        <f t="shared" si="239"/>
        <v>0.7841482111781677</v>
      </c>
      <c r="BP327" s="16"/>
    </row>
    <row r="328" spans="2:68" ht="12" outlineLevel="1">
      <c r="B328" s="27"/>
      <c r="C328" s="31"/>
      <c r="D328" s="49" t="s">
        <v>414</v>
      </c>
      <c r="E328" s="19">
        <f t="shared" si="208"/>
        <v>23894.106776380664</v>
      </c>
      <c r="F328" s="19">
        <f t="shared" si="209"/>
        <v>14184</v>
      </c>
      <c r="G328" s="20">
        <f t="shared" si="210"/>
        <v>0.5936191770106631</v>
      </c>
      <c r="H328" s="20"/>
      <c r="I328" s="7">
        <v>2147.7541371158395</v>
      </c>
      <c r="J328" s="7">
        <v>1817</v>
      </c>
      <c r="K328" s="20">
        <v>0.846</v>
      </c>
      <c r="L328" s="8">
        <v>1895.1807228915663</v>
      </c>
      <c r="M328" s="9">
        <v>1573</v>
      </c>
      <c r="N328" s="20">
        <v>0.83</v>
      </c>
      <c r="O328" s="8">
        <v>1758.8466579292267</v>
      </c>
      <c r="P328" s="9">
        <v>1342</v>
      </c>
      <c r="Q328" s="20">
        <v>0.763</v>
      </c>
      <c r="R328" s="13">
        <v>2011.713030746706</v>
      </c>
      <c r="S328" s="9">
        <v>1374</v>
      </c>
      <c r="T328" s="20">
        <v>0.6829999999999999</v>
      </c>
      <c r="U328" s="22"/>
      <c r="V328" s="8">
        <v>3140.883977900552</v>
      </c>
      <c r="W328" s="9">
        <v>2274</v>
      </c>
      <c r="X328" s="20">
        <v>0.7240000000000001</v>
      </c>
      <c r="Y328" s="8">
        <v>4995.4476479514415</v>
      </c>
      <c r="Z328" s="9">
        <v>3292</v>
      </c>
      <c r="AA328" s="20">
        <v>0.659</v>
      </c>
      <c r="AB328" s="8">
        <v>4157.3849878934625</v>
      </c>
      <c r="AC328" s="9">
        <v>1717</v>
      </c>
      <c r="AD328" s="20">
        <v>0.413</v>
      </c>
      <c r="AE328" s="22"/>
      <c r="AF328" s="8">
        <v>2574.29718875502</v>
      </c>
      <c r="AG328" s="9">
        <v>641</v>
      </c>
      <c r="AH328" s="20">
        <v>0.249</v>
      </c>
      <c r="AI328" s="8">
        <v>1212.5984251968505</v>
      </c>
      <c r="AJ328" s="9">
        <v>154</v>
      </c>
      <c r="AK328" s="20">
        <v>0.127</v>
      </c>
      <c r="AL328" s="22"/>
      <c r="AM328" s="8">
        <f t="shared" si="211"/>
        <v>5801.781517936633</v>
      </c>
      <c r="AN328" s="9">
        <f t="shared" si="212"/>
        <v>4732</v>
      </c>
      <c r="AO328" s="20">
        <f t="shared" si="213"/>
        <v>0.8156115471378361</v>
      </c>
      <c r="AP328" s="13">
        <f t="shared" si="214"/>
        <v>18092.32525844403</v>
      </c>
      <c r="AQ328" s="13">
        <f t="shared" si="215"/>
        <v>9452</v>
      </c>
      <c r="AR328" s="20">
        <f t="shared" si="216"/>
        <v>0.5224314655513156</v>
      </c>
      <c r="AS328" s="13">
        <f t="shared" si="217"/>
        <v>5152.597008647258</v>
      </c>
      <c r="AT328" s="13">
        <f t="shared" si="218"/>
        <v>3648</v>
      </c>
      <c r="AU328" s="20">
        <f t="shared" si="219"/>
        <v>0.707992492694035</v>
      </c>
      <c r="AV328" s="8">
        <f t="shared" si="220"/>
        <v>10148.0446565987</v>
      </c>
      <c r="AW328" s="9">
        <f t="shared" si="221"/>
        <v>6940</v>
      </c>
      <c r="AX328" s="20">
        <f t="shared" si="222"/>
        <v>0.6838755873514323</v>
      </c>
      <c r="AY328" s="8">
        <f t="shared" si="223"/>
        <v>7944.280601845333</v>
      </c>
      <c r="AZ328" s="9">
        <f t="shared" si="224"/>
        <v>2512</v>
      </c>
      <c r="BA328" s="20">
        <f t="shared" si="225"/>
        <v>0.31620232540835747</v>
      </c>
      <c r="BB328" s="47">
        <f t="shared" si="226"/>
        <v>3654.027380820793</v>
      </c>
      <c r="BC328" s="47">
        <f t="shared" si="227"/>
        <v>2915</v>
      </c>
      <c r="BD328" s="20">
        <f t="shared" si="228"/>
        <v>0.7977499061173462</v>
      </c>
      <c r="BE328" s="47">
        <f t="shared" si="229"/>
        <v>16080.612227697326</v>
      </c>
      <c r="BF328" s="47">
        <f t="shared" si="230"/>
        <v>8078</v>
      </c>
      <c r="BG328" s="20">
        <f t="shared" si="231"/>
        <v>0.5023440579013785</v>
      </c>
      <c r="BH328" s="19">
        <f t="shared" si="232"/>
        <v>7813.4945486833385</v>
      </c>
      <c r="BI328" s="19">
        <f t="shared" si="233"/>
        <v>6106</v>
      </c>
      <c r="BJ328" s="20">
        <f t="shared" si="234"/>
        <v>0.7814685173139245</v>
      </c>
      <c r="BK328" s="19">
        <f t="shared" si="235"/>
        <v>8136.331625851993</v>
      </c>
      <c r="BL328" s="19">
        <f t="shared" si="236"/>
        <v>5566</v>
      </c>
      <c r="BM328" s="20">
        <f t="shared" si="237"/>
        <v>0.6840920768660481</v>
      </c>
      <c r="BN328" s="20">
        <f t="shared" si="238"/>
        <v>0.31620232540835747</v>
      </c>
      <c r="BO328" s="20">
        <f t="shared" si="239"/>
        <v>0.5936191770106631</v>
      </c>
      <c r="BP328" s="16"/>
    </row>
    <row r="329" spans="2:68" ht="12" outlineLevel="1">
      <c r="B329" s="27"/>
      <c r="C329" s="31"/>
      <c r="D329" s="49" t="s">
        <v>415</v>
      </c>
      <c r="E329" s="19">
        <f t="shared" si="208"/>
        <v>50492.87083982751</v>
      </c>
      <c r="F329" s="19">
        <f t="shared" si="209"/>
        <v>40139</v>
      </c>
      <c r="G329" s="20">
        <f t="shared" si="210"/>
        <v>0.7949439065829341</v>
      </c>
      <c r="H329" s="20"/>
      <c r="I329" s="7">
        <v>4208.194905869324</v>
      </c>
      <c r="J329" s="7">
        <v>3800</v>
      </c>
      <c r="K329" s="20">
        <v>0.903</v>
      </c>
      <c r="L329" s="8">
        <v>3224.9443207126947</v>
      </c>
      <c r="M329" s="9">
        <v>2896</v>
      </c>
      <c r="N329" s="20">
        <v>0.898</v>
      </c>
      <c r="O329" s="8">
        <v>2582.8571428571427</v>
      </c>
      <c r="P329" s="9">
        <v>2260</v>
      </c>
      <c r="Q329" s="20">
        <v>0.875</v>
      </c>
      <c r="R329" s="13">
        <v>4450.980392156863</v>
      </c>
      <c r="S329" s="9">
        <v>3859</v>
      </c>
      <c r="T329" s="20">
        <v>0.867</v>
      </c>
      <c r="U329" s="22"/>
      <c r="V329" s="8">
        <v>11303.439803439802</v>
      </c>
      <c r="W329" s="9">
        <v>9201</v>
      </c>
      <c r="X329" s="20">
        <v>0.8140000000000001</v>
      </c>
      <c r="Y329" s="8">
        <v>12862.67166042447</v>
      </c>
      <c r="Z329" s="9">
        <v>10303</v>
      </c>
      <c r="AA329" s="20">
        <v>0.8009999999999999</v>
      </c>
      <c r="AB329" s="8">
        <v>7337.047353760446</v>
      </c>
      <c r="AC329" s="9">
        <v>5268</v>
      </c>
      <c r="AD329" s="20">
        <v>0.718</v>
      </c>
      <c r="AE329" s="22"/>
      <c r="AF329" s="8">
        <v>3339.837398373984</v>
      </c>
      <c r="AG329" s="9">
        <v>2054</v>
      </c>
      <c r="AH329" s="20">
        <v>0.615</v>
      </c>
      <c r="AI329" s="8">
        <v>1182.897862232779</v>
      </c>
      <c r="AJ329" s="9">
        <v>498</v>
      </c>
      <c r="AK329" s="20">
        <v>0.42100000000000004</v>
      </c>
      <c r="AL329" s="22"/>
      <c r="AM329" s="8">
        <f t="shared" si="211"/>
        <v>10015.996369439163</v>
      </c>
      <c r="AN329" s="9">
        <f t="shared" si="212"/>
        <v>8956</v>
      </c>
      <c r="AO329" s="20">
        <f t="shared" si="213"/>
        <v>0.8941696531886306</v>
      </c>
      <c r="AP329" s="13">
        <f t="shared" si="214"/>
        <v>40476.87447038835</v>
      </c>
      <c r="AQ329" s="13">
        <f t="shared" si="215"/>
        <v>31183</v>
      </c>
      <c r="AR329" s="20">
        <f t="shared" si="216"/>
        <v>0.7703905108289064</v>
      </c>
      <c r="AS329" s="13">
        <f t="shared" si="217"/>
        <v>15754.420195596664</v>
      </c>
      <c r="AT329" s="13">
        <f t="shared" si="218"/>
        <v>13060</v>
      </c>
      <c r="AU329" s="20">
        <f t="shared" si="219"/>
        <v>0.828973699942969</v>
      </c>
      <c r="AV329" s="8">
        <f t="shared" si="220"/>
        <v>28617.091856021136</v>
      </c>
      <c r="AW329" s="9">
        <f t="shared" si="221"/>
        <v>23363</v>
      </c>
      <c r="AX329" s="20">
        <f t="shared" si="222"/>
        <v>0.8164002169593044</v>
      </c>
      <c r="AY329" s="8">
        <f t="shared" si="223"/>
        <v>11859.782614367208</v>
      </c>
      <c r="AZ329" s="9">
        <f t="shared" si="224"/>
        <v>7820</v>
      </c>
      <c r="BA329" s="20">
        <f t="shared" si="225"/>
        <v>0.6593712763779225</v>
      </c>
      <c r="BB329" s="47">
        <f t="shared" si="226"/>
        <v>5807.801463569837</v>
      </c>
      <c r="BC329" s="47">
        <f t="shared" si="227"/>
        <v>5156</v>
      </c>
      <c r="BD329" s="20">
        <f t="shared" si="228"/>
        <v>0.8877713937609019</v>
      </c>
      <c r="BE329" s="47">
        <f t="shared" si="229"/>
        <v>36025.89407823148</v>
      </c>
      <c r="BF329" s="47">
        <f t="shared" si="230"/>
        <v>27324</v>
      </c>
      <c r="BG329" s="20">
        <f t="shared" si="231"/>
        <v>0.7584544589140517</v>
      </c>
      <c r="BH329" s="19">
        <f t="shared" si="232"/>
        <v>14466.976761596026</v>
      </c>
      <c r="BI329" s="19">
        <f t="shared" si="233"/>
        <v>12815</v>
      </c>
      <c r="BJ329" s="20">
        <f t="shared" si="234"/>
        <v>0.8858105056212328</v>
      </c>
      <c r="BK329" s="19">
        <f t="shared" si="235"/>
        <v>24166.111463864283</v>
      </c>
      <c r="BL329" s="19">
        <f t="shared" si="236"/>
        <v>19504</v>
      </c>
      <c r="BM329" s="20">
        <f t="shared" si="237"/>
        <v>0.8070806107620764</v>
      </c>
      <c r="BN329" s="20">
        <f t="shared" si="238"/>
        <v>0.6593712763779225</v>
      </c>
      <c r="BO329" s="20">
        <f t="shared" si="239"/>
        <v>0.7949439065829341</v>
      </c>
      <c r="BP329" s="16"/>
    </row>
    <row r="330" spans="2:68" ht="12" outlineLevel="1">
      <c r="B330" s="27"/>
      <c r="C330" s="31"/>
      <c r="D330" s="49" t="s">
        <v>416</v>
      </c>
      <c r="E330" s="19">
        <f t="shared" si="208"/>
        <v>96327.06651575772</v>
      </c>
      <c r="F330" s="19">
        <f t="shared" si="209"/>
        <v>78464</v>
      </c>
      <c r="G330" s="20">
        <f t="shared" si="210"/>
        <v>0.8145581801472634</v>
      </c>
      <c r="H330" s="20"/>
      <c r="I330" s="7">
        <v>10721.693121693123</v>
      </c>
      <c r="J330" s="7">
        <v>10132</v>
      </c>
      <c r="K330" s="20">
        <v>0.945</v>
      </c>
      <c r="L330" s="8">
        <v>9279.06976744186</v>
      </c>
      <c r="M330" s="9">
        <v>8778</v>
      </c>
      <c r="N330" s="20">
        <v>0.946</v>
      </c>
      <c r="O330" s="8">
        <v>7275.862068965518</v>
      </c>
      <c r="P330" s="9">
        <v>6752</v>
      </c>
      <c r="Q330" s="20">
        <v>0.9279999999999999</v>
      </c>
      <c r="R330" s="13">
        <v>8724.750277469479</v>
      </c>
      <c r="S330" s="9">
        <v>7861</v>
      </c>
      <c r="T330" s="20">
        <v>0.9009999999999999</v>
      </c>
      <c r="U330" s="22"/>
      <c r="V330" s="8">
        <v>15033.975084937712</v>
      </c>
      <c r="W330" s="9">
        <v>13275</v>
      </c>
      <c r="X330" s="20">
        <v>0.883</v>
      </c>
      <c r="Y330" s="8">
        <v>20602.33918128655</v>
      </c>
      <c r="Z330" s="9">
        <v>17615</v>
      </c>
      <c r="AA330" s="20">
        <v>0.855</v>
      </c>
      <c r="AB330" s="8">
        <v>13381.428571428572</v>
      </c>
      <c r="AC330" s="9">
        <v>9367</v>
      </c>
      <c r="AD330" s="20">
        <v>0.7</v>
      </c>
      <c r="AE330" s="22"/>
      <c r="AF330" s="8">
        <v>7781.632653061225</v>
      </c>
      <c r="AG330" s="9">
        <v>3813</v>
      </c>
      <c r="AH330" s="20">
        <v>0.49</v>
      </c>
      <c r="AI330" s="8">
        <v>3526.315789473684</v>
      </c>
      <c r="AJ330" s="9">
        <v>871</v>
      </c>
      <c r="AK330" s="20">
        <v>0.247</v>
      </c>
      <c r="AL330" s="22"/>
      <c r="AM330" s="8">
        <f t="shared" si="211"/>
        <v>27276.6249581005</v>
      </c>
      <c r="AN330" s="9">
        <f t="shared" si="212"/>
        <v>25662</v>
      </c>
      <c r="AO330" s="20">
        <f t="shared" si="213"/>
        <v>0.9408055446529504</v>
      </c>
      <c r="AP330" s="13">
        <f t="shared" si="214"/>
        <v>69050.44155765722</v>
      </c>
      <c r="AQ330" s="13">
        <f t="shared" si="215"/>
        <v>52802</v>
      </c>
      <c r="AR330" s="20">
        <f t="shared" si="216"/>
        <v>0.7646873620049229</v>
      </c>
      <c r="AS330" s="13">
        <f t="shared" si="217"/>
        <v>23758.72536240719</v>
      </c>
      <c r="AT330" s="13">
        <f t="shared" si="218"/>
        <v>21136</v>
      </c>
      <c r="AU330" s="20">
        <f t="shared" si="219"/>
        <v>0.8896100139043208</v>
      </c>
      <c r="AV330" s="8">
        <f t="shared" si="220"/>
        <v>44361.064543693734</v>
      </c>
      <c r="AW330" s="9">
        <f t="shared" si="221"/>
        <v>38751</v>
      </c>
      <c r="AX330" s="20">
        <f t="shared" si="222"/>
        <v>0.8735362958170658</v>
      </c>
      <c r="AY330" s="8">
        <f t="shared" si="223"/>
        <v>24689.37701396348</v>
      </c>
      <c r="AZ330" s="9">
        <f t="shared" si="224"/>
        <v>14051</v>
      </c>
      <c r="BA330" s="20">
        <f t="shared" si="225"/>
        <v>0.5691111603202149</v>
      </c>
      <c r="BB330" s="47">
        <f t="shared" si="226"/>
        <v>16554.931836407377</v>
      </c>
      <c r="BC330" s="47">
        <f t="shared" si="227"/>
        <v>15530</v>
      </c>
      <c r="BD330" s="20">
        <f t="shared" si="228"/>
        <v>0.9380890331331138</v>
      </c>
      <c r="BE330" s="47">
        <f t="shared" si="229"/>
        <v>60325.69128018775</v>
      </c>
      <c r="BF330" s="47">
        <f t="shared" si="230"/>
        <v>44941</v>
      </c>
      <c r="BG330" s="20">
        <f t="shared" si="231"/>
        <v>0.7449728141741094</v>
      </c>
      <c r="BH330" s="19">
        <f t="shared" si="232"/>
        <v>36001.37523556998</v>
      </c>
      <c r="BI330" s="19">
        <f t="shared" si="233"/>
        <v>33523</v>
      </c>
      <c r="BJ330" s="20">
        <f t="shared" si="234"/>
        <v>0.9311588732554498</v>
      </c>
      <c r="BK330" s="19">
        <f t="shared" si="235"/>
        <v>35636.31426622425</v>
      </c>
      <c r="BL330" s="19">
        <f t="shared" si="236"/>
        <v>30890</v>
      </c>
      <c r="BM330" s="20">
        <f t="shared" si="237"/>
        <v>0.8668124253600837</v>
      </c>
      <c r="BN330" s="20">
        <f t="shared" si="238"/>
        <v>0.5691111603202149</v>
      </c>
      <c r="BO330" s="20">
        <f t="shared" si="239"/>
        <v>0.8145581801472634</v>
      </c>
      <c r="BP330" s="16"/>
    </row>
    <row r="331" spans="2:68" ht="12" outlineLevel="1">
      <c r="B331" s="27"/>
      <c r="C331" s="31"/>
      <c r="D331" s="49" t="s">
        <v>417</v>
      </c>
      <c r="E331" s="19">
        <f t="shared" si="208"/>
        <v>27562.924451515464</v>
      </c>
      <c r="F331" s="19">
        <f t="shared" si="209"/>
        <v>24718</v>
      </c>
      <c r="G331" s="20">
        <f t="shared" si="210"/>
        <v>0.8967843758190527</v>
      </c>
      <c r="H331" s="20"/>
      <c r="I331" s="7">
        <v>2669.0871369294605</v>
      </c>
      <c r="J331" s="7">
        <v>2573</v>
      </c>
      <c r="K331" s="20">
        <v>0.9640000000000001</v>
      </c>
      <c r="L331" s="8">
        <v>2205.422314911366</v>
      </c>
      <c r="M331" s="9">
        <v>2115</v>
      </c>
      <c r="N331" s="20">
        <v>0.9590000000000001</v>
      </c>
      <c r="O331" s="8">
        <v>1963.4273772204806</v>
      </c>
      <c r="P331" s="9">
        <v>1879</v>
      </c>
      <c r="Q331" s="20">
        <v>0.9570000000000001</v>
      </c>
      <c r="R331" s="13">
        <v>2842.767295597484</v>
      </c>
      <c r="S331" s="9">
        <v>2712</v>
      </c>
      <c r="T331" s="20">
        <v>0.9540000000000001</v>
      </c>
      <c r="U331" s="22"/>
      <c r="V331" s="8">
        <v>5508.178844056706</v>
      </c>
      <c r="W331" s="9">
        <v>5051</v>
      </c>
      <c r="X331" s="20">
        <v>0.917</v>
      </c>
      <c r="Y331" s="8">
        <v>6523.704520396913</v>
      </c>
      <c r="Z331" s="9">
        <v>5917</v>
      </c>
      <c r="AA331" s="20">
        <v>0.907</v>
      </c>
      <c r="AB331" s="8">
        <v>3769.507803121249</v>
      </c>
      <c r="AC331" s="9">
        <v>3140</v>
      </c>
      <c r="AD331" s="20">
        <v>0.833</v>
      </c>
      <c r="AE331" s="22"/>
      <c r="AF331" s="8">
        <v>1647.1449487554905</v>
      </c>
      <c r="AG331" s="9">
        <v>1125</v>
      </c>
      <c r="AH331" s="20">
        <v>0.6829999999999999</v>
      </c>
      <c r="AI331" s="8">
        <v>433.68421052631584</v>
      </c>
      <c r="AJ331" s="9">
        <v>206</v>
      </c>
      <c r="AK331" s="20">
        <v>0.475</v>
      </c>
      <c r="AL331" s="22"/>
      <c r="AM331" s="8">
        <f t="shared" si="211"/>
        <v>6837.9368290613065</v>
      </c>
      <c r="AN331" s="9">
        <f t="shared" si="212"/>
        <v>6567</v>
      </c>
      <c r="AO331" s="20">
        <f t="shared" si="213"/>
        <v>0.9603774009859491</v>
      </c>
      <c r="AP331" s="13">
        <f t="shared" si="214"/>
        <v>20724.98762245416</v>
      </c>
      <c r="AQ331" s="13">
        <f t="shared" si="215"/>
        <v>18151</v>
      </c>
      <c r="AR331" s="20">
        <f t="shared" si="216"/>
        <v>0.8758026943444148</v>
      </c>
      <c r="AS331" s="13">
        <f t="shared" si="217"/>
        <v>8350.94613965419</v>
      </c>
      <c r="AT331" s="13">
        <f t="shared" si="218"/>
        <v>7763</v>
      </c>
      <c r="AU331" s="20">
        <f t="shared" si="219"/>
        <v>0.9295952662342837</v>
      </c>
      <c r="AV331" s="8">
        <f t="shared" si="220"/>
        <v>14874.650660051102</v>
      </c>
      <c r="AW331" s="9">
        <f t="shared" si="221"/>
        <v>13680</v>
      </c>
      <c r="AX331" s="20">
        <f t="shared" si="222"/>
        <v>0.9196854643948326</v>
      </c>
      <c r="AY331" s="8">
        <f t="shared" si="223"/>
        <v>5850.336962403056</v>
      </c>
      <c r="AZ331" s="9">
        <f t="shared" si="224"/>
        <v>4471</v>
      </c>
      <c r="BA331" s="20">
        <f t="shared" si="225"/>
        <v>0.764229484341277</v>
      </c>
      <c r="BB331" s="47">
        <f t="shared" si="226"/>
        <v>4168.8496921318465</v>
      </c>
      <c r="BC331" s="47">
        <f t="shared" si="227"/>
        <v>3994</v>
      </c>
      <c r="BD331" s="20">
        <f t="shared" si="228"/>
        <v>0.958058048371988</v>
      </c>
      <c r="BE331" s="47">
        <f t="shared" si="229"/>
        <v>17882.220326856674</v>
      </c>
      <c r="BF331" s="47">
        <f t="shared" si="230"/>
        <v>15439</v>
      </c>
      <c r="BG331" s="20">
        <f t="shared" si="231"/>
        <v>0.8633715342838446</v>
      </c>
      <c r="BH331" s="19">
        <f t="shared" si="232"/>
        <v>9680.70412465879</v>
      </c>
      <c r="BI331" s="19">
        <f t="shared" si="233"/>
        <v>9279</v>
      </c>
      <c r="BJ331" s="20">
        <f t="shared" si="234"/>
        <v>0.9585046583919897</v>
      </c>
      <c r="BK331" s="19">
        <f t="shared" si="235"/>
        <v>12031.883364453617</v>
      </c>
      <c r="BL331" s="19">
        <f t="shared" si="236"/>
        <v>10968</v>
      </c>
      <c r="BM331" s="20">
        <f t="shared" si="237"/>
        <v>0.9115779855715108</v>
      </c>
      <c r="BN331" s="20">
        <f t="shared" si="238"/>
        <v>0.764229484341277</v>
      </c>
      <c r="BO331" s="20">
        <f t="shared" si="239"/>
        <v>0.8967843758190527</v>
      </c>
      <c r="BP331" s="16"/>
    </row>
    <row r="332" spans="2:68" ht="12" outlineLevel="1">
      <c r="B332" s="27"/>
      <c r="C332" s="31"/>
      <c r="D332" s="49" t="s">
        <v>418</v>
      </c>
      <c r="E332" s="19">
        <f t="shared" si="208"/>
        <v>53836.0726367946</v>
      </c>
      <c r="F332" s="19">
        <f t="shared" si="209"/>
        <v>30456</v>
      </c>
      <c r="G332" s="20">
        <f t="shared" si="210"/>
        <v>0.5657173435638888</v>
      </c>
      <c r="H332" s="20"/>
      <c r="I332" s="7">
        <v>3869.1709844559587</v>
      </c>
      <c r="J332" s="7">
        <v>2987</v>
      </c>
      <c r="K332" s="20">
        <v>0.772</v>
      </c>
      <c r="L332" s="8">
        <v>3461.842105263158</v>
      </c>
      <c r="M332" s="9">
        <v>2631</v>
      </c>
      <c r="N332" s="20">
        <v>0.76</v>
      </c>
      <c r="O332" s="8">
        <v>2950.653120464441</v>
      </c>
      <c r="P332" s="9">
        <v>2033</v>
      </c>
      <c r="Q332" s="20">
        <v>0.6890000000000001</v>
      </c>
      <c r="R332" s="13">
        <v>4938.686131386861</v>
      </c>
      <c r="S332" s="9">
        <v>3383</v>
      </c>
      <c r="T332" s="20">
        <v>0.685</v>
      </c>
      <c r="U332" s="22"/>
      <c r="V332" s="8">
        <v>8261.146496815287</v>
      </c>
      <c r="W332" s="9">
        <v>5188</v>
      </c>
      <c r="X332" s="20">
        <v>0.628</v>
      </c>
      <c r="Y332" s="8">
        <v>11500</v>
      </c>
      <c r="Z332" s="9">
        <v>7843</v>
      </c>
      <c r="AA332" s="20">
        <v>0.682</v>
      </c>
      <c r="AB332" s="8">
        <v>9529.411764705883</v>
      </c>
      <c r="AC332" s="9">
        <v>4374</v>
      </c>
      <c r="AD332" s="20">
        <v>0.45899999999999996</v>
      </c>
      <c r="AE332" s="22"/>
      <c r="AF332" s="8">
        <v>5935.8490566037735</v>
      </c>
      <c r="AG332" s="9">
        <v>1573</v>
      </c>
      <c r="AH332" s="20">
        <v>0.265</v>
      </c>
      <c r="AI332" s="8">
        <v>3389.3129770992364</v>
      </c>
      <c r="AJ332" s="9">
        <v>444</v>
      </c>
      <c r="AK332" s="20">
        <v>0.131</v>
      </c>
      <c r="AL332" s="22"/>
      <c r="AM332" s="8">
        <f t="shared" si="211"/>
        <v>10281.666210183557</v>
      </c>
      <c r="AN332" s="9">
        <f t="shared" si="212"/>
        <v>7651</v>
      </c>
      <c r="AO332" s="20">
        <f t="shared" si="213"/>
        <v>0.7441400881524443</v>
      </c>
      <c r="AP332" s="13">
        <f t="shared" si="214"/>
        <v>43554.406426611036</v>
      </c>
      <c r="AQ332" s="13">
        <f t="shared" si="215"/>
        <v>22805</v>
      </c>
      <c r="AR332" s="20">
        <f t="shared" si="216"/>
        <v>0.5235979977921709</v>
      </c>
      <c r="AS332" s="13">
        <f t="shared" si="217"/>
        <v>13199.832628202148</v>
      </c>
      <c r="AT332" s="13">
        <f t="shared" si="218"/>
        <v>8571</v>
      </c>
      <c r="AU332" s="20">
        <f t="shared" si="219"/>
        <v>0.6493264150704154</v>
      </c>
      <c r="AV332" s="8">
        <f t="shared" si="220"/>
        <v>24699.832628202148</v>
      </c>
      <c r="AW332" s="9">
        <f t="shared" si="221"/>
        <v>16414</v>
      </c>
      <c r="AX332" s="20">
        <f t="shared" si="222"/>
        <v>0.6645389159948628</v>
      </c>
      <c r="AY332" s="8">
        <f t="shared" si="223"/>
        <v>18854.573798408892</v>
      </c>
      <c r="AZ332" s="9">
        <f t="shared" si="224"/>
        <v>6391</v>
      </c>
      <c r="BA332" s="20">
        <f t="shared" si="225"/>
        <v>0.33896284627443163</v>
      </c>
      <c r="BB332" s="47">
        <f t="shared" si="226"/>
        <v>6412.495225727599</v>
      </c>
      <c r="BC332" s="47">
        <f t="shared" si="227"/>
        <v>4664</v>
      </c>
      <c r="BD332" s="20">
        <f t="shared" si="228"/>
        <v>0.7273299762138685</v>
      </c>
      <c r="BE332" s="47">
        <f t="shared" si="229"/>
        <v>38615.72029522418</v>
      </c>
      <c r="BF332" s="47">
        <f t="shared" si="230"/>
        <v>19422</v>
      </c>
      <c r="BG332" s="20">
        <f t="shared" si="231"/>
        <v>0.5029557872160688</v>
      </c>
      <c r="BH332" s="19">
        <f t="shared" si="232"/>
        <v>15220.352341570419</v>
      </c>
      <c r="BI332" s="19">
        <f t="shared" si="233"/>
        <v>11034</v>
      </c>
      <c r="BJ332" s="20">
        <f t="shared" si="234"/>
        <v>0.7249503659559516</v>
      </c>
      <c r="BK332" s="19">
        <f t="shared" si="235"/>
        <v>19761.146496815287</v>
      </c>
      <c r="BL332" s="19">
        <f t="shared" si="236"/>
        <v>13031</v>
      </c>
      <c r="BM332" s="20">
        <f t="shared" si="237"/>
        <v>0.6594253021756648</v>
      </c>
      <c r="BN332" s="20">
        <f t="shared" si="238"/>
        <v>0.33896284627443163</v>
      </c>
      <c r="BO332" s="20">
        <f t="shared" si="239"/>
        <v>0.5657173435638888</v>
      </c>
      <c r="BP332" s="16"/>
    </row>
    <row r="333" spans="2:68" ht="12" outlineLevel="1">
      <c r="B333" s="27"/>
      <c r="C333" s="31"/>
      <c r="D333" s="49" t="s">
        <v>419</v>
      </c>
      <c r="E333" s="19">
        <f t="shared" si="208"/>
        <v>41040.189095941074</v>
      </c>
      <c r="F333" s="19">
        <f t="shared" si="209"/>
        <v>21305</v>
      </c>
      <c r="G333" s="20">
        <f t="shared" si="210"/>
        <v>0.5191252883897431</v>
      </c>
      <c r="H333" s="20"/>
      <c r="I333" s="7">
        <v>2786.6666666666665</v>
      </c>
      <c r="J333" s="7">
        <v>2090</v>
      </c>
      <c r="K333" s="20">
        <v>0.75</v>
      </c>
      <c r="L333" s="8">
        <v>2873.7997256515773</v>
      </c>
      <c r="M333" s="9">
        <v>2095</v>
      </c>
      <c r="N333" s="20">
        <v>0.7290000000000001</v>
      </c>
      <c r="O333" s="8">
        <v>2696.875</v>
      </c>
      <c r="P333" s="9">
        <v>1726</v>
      </c>
      <c r="Q333" s="20">
        <v>0.64</v>
      </c>
      <c r="R333" s="13">
        <v>3449.557522123894</v>
      </c>
      <c r="S333" s="9">
        <v>1949</v>
      </c>
      <c r="T333" s="20">
        <v>0.565</v>
      </c>
      <c r="U333" s="22"/>
      <c r="V333" s="8">
        <v>4960.6164383561645</v>
      </c>
      <c r="W333" s="9">
        <v>2897</v>
      </c>
      <c r="X333" s="20">
        <v>0.584</v>
      </c>
      <c r="Y333" s="8">
        <v>8542.372881355932</v>
      </c>
      <c r="Z333" s="9">
        <v>5544</v>
      </c>
      <c r="AA333" s="20">
        <v>0.649</v>
      </c>
      <c r="AB333" s="8">
        <v>7829.213483146067</v>
      </c>
      <c r="AC333" s="9">
        <v>3484</v>
      </c>
      <c r="AD333" s="20">
        <v>0.445</v>
      </c>
      <c r="AE333" s="22"/>
      <c r="AF333" s="8">
        <v>4804</v>
      </c>
      <c r="AG333" s="9">
        <v>1201</v>
      </c>
      <c r="AH333" s="20">
        <v>0.25</v>
      </c>
      <c r="AI333" s="8">
        <v>3097.0873786407765</v>
      </c>
      <c r="AJ333" s="9">
        <v>319</v>
      </c>
      <c r="AK333" s="20">
        <v>0.10300000000000001</v>
      </c>
      <c r="AL333" s="22"/>
      <c r="AM333" s="8">
        <f t="shared" si="211"/>
        <v>8357.341392318243</v>
      </c>
      <c r="AN333" s="9">
        <f t="shared" si="212"/>
        <v>5911</v>
      </c>
      <c r="AO333" s="20">
        <f t="shared" si="213"/>
        <v>0.7072823428552495</v>
      </c>
      <c r="AP333" s="13">
        <f t="shared" si="214"/>
        <v>32682.84770362283</v>
      </c>
      <c r="AQ333" s="13">
        <f t="shared" si="215"/>
        <v>15394</v>
      </c>
      <c r="AR333" s="20">
        <f t="shared" si="216"/>
        <v>0.4710115880842784</v>
      </c>
      <c r="AS333" s="13">
        <f t="shared" si="217"/>
        <v>8410.173960480059</v>
      </c>
      <c r="AT333" s="13">
        <f t="shared" si="218"/>
        <v>4846</v>
      </c>
      <c r="AU333" s="20">
        <f t="shared" si="219"/>
        <v>0.5762068683444197</v>
      </c>
      <c r="AV333" s="8">
        <f t="shared" si="220"/>
        <v>16952.54684183599</v>
      </c>
      <c r="AW333" s="9">
        <f t="shared" si="221"/>
        <v>10390</v>
      </c>
      <c r="AX333" s="20">
        <f t="shared" si="222"/>
        <v>0.6128872609488537</v>
      </c>
      <c r="AY333" s="8">
        <f t="shared" si="223"/>
        <v>15730.300861786844</v>
      </c>
      <c r="AZ333" s="9">
        <f t="shared" si="224"/>
        <v>5004</v>
      </c>
      <c r="BA333" s="20">
        <f t="shared" si="225"/>
        <v>0.31811216097945527</v>
      </c>
      <c r="BB333" s="47">
        <f t="shared" si="226"/>
        <v>5570.674725651577</v>
      </c>
      <c r="BC333" s="47">
        <f t="shared" si="227"/>
        <v>3821</v>
      </c>
      <c r="BD333" s="20">
        <f t="shared" si="228"/>
        <v>0.6859133207697878</v>
      </c>
      <c r="BE333" s="47">
        <f t="shared" si="229"/>
        <v>29233.29018149894</v>
      </c>
      <c r="BF333" s="47">
        <f t="shared" si="230"/>
        <v>13445</v>
      </c>
      <c r="BG333" s="20">
        <f t="shared" si="231"/>
        <v>0.45992086133736065</v>
      </c>
      <c r="BH333" s="19">
        <f t="shared" si="232"/>
        <v>11806.898914442138</v>
      </c>
      <c r="BI333" s="19">
        <f t="shared" si="233"/>
        <v>7860</v>
      </c>
      <c r="BJ333" s="20">
        <f t="shared" si="234"/>
        <v>0.6657124836044533</v>
      </c>
      <c r="BK333" s="19">
        <f t="shared" si="235"/>
        <v>13502.989319712095</v>
      </c>
      <c r="BL333" s="19">
        <f t="shared" si="236"/>
        <v>8441</v>
      </c>
      <c r="BM333" s="20">
        <f t="shared" si="237"/>
        <v>0.6251208380708381</v>
      </c>
      <c r="BN333" s="20">
        <f t="shared" si="238"/>
        <v>0.31811216097945527</v>
      </c>
      <c r="BO333" s="20">
        <f t="shared" si="239"/>
        <v>0.5191252883897431</v>
      </c>
      <c r="BP333" s="16"/>
    </row>
    <row r="334" spans="2:68" ht="12" outlineLevel="1">
      <c r="B334" s="27"/>
      <c r="C334" s="31"/>
      <c r="D334" s="49" t="s">
        <v>420</v>
      </c>
      <c r="E334" s="19">
        <f t="shared" si="208"/>
        <v>81247.16285915009</v>
      </c>
      <c r="F334" s="19">
        <f t="shared" si="209"/>
        <v>45176</v>
      </c>
      <c r="G334" s="20">
        <f t="shared" si="210"/>
        <v>0.5560317235731298</v>
      </c>
      <c r="H334" s="20"/>
      <c r="I334" s="7">
        <v>5209.698558322411</v>
      </c>
      <c r="J334" s="7">
        <v>3975</v>
      </c>
      <c r="K334" s="20">
        <v>0.763</v>
      </c>
      <c r="L334" s="8">
        <v>5476.82119205298</v>
      </c>
      <c r="M334" s="9">
        <v>4135</v>
      </c>
      <c r="N334" s="20">
        <v>0.755</v>
      </c>
      <c r="O334" s="8">
        <v>5533.980582524272</v>
      </c>
      <c r="P334" s="9">
        <v>3990</v>
      </c>
      <c r="Q334" s="20">
        <v>0.721</v>
      </c>
      <c r="R334" s="13">
        <v>6949.386503067484</v>
      </c>
      <c r="S334" s="9">
        <v>4531</v>
      </c>
      <c r="T334" s="20">
        <v>0.652</v>
      </c>
      <c r="U334" s="22"/>
      <c r="V334" s="8">
        <v>10654.516640253565</v>
      </c>
      <c r="W334" s="9">
        <v>6723</v>
      </c>
      <c r="X334" s="20">
        <v>0.631</v>
      </c>
      <c r="Y334" s="8">
        <v>16909.937888198758</v>
      </c>
      <c r="Z334" s="9">
        <v>10890</v>
      </c>
      <c r="AA334" s="20">
        <v>0.644</v>
      </c>
      <c r="AB334" s="8">
        <v>14970.526315789475</v>
      </c>
      <c r="AC334" s="9">
        <v>7111</v>
      </c>
      <c r="AD334" s="20">
        <v>0.475</v>
      </c>
      <c r="AE334" s="22"/>
      <c r="AF334" s="8">
        <v>9914.965986394558</v>
      </c>
      <c r="AG334" s="9">
        <v>2915</v>
      </c>
      <c r="AH334" s="20">
        <v>0.294</v>
      </c>
      <c r="AI334" s="8">
        <v>5627.329192546584</v>
      </c>
      <c r="AJ334" s="9">
        <v>906</v>
      </c>
      <c r="AK334" s="20">
        <v>0.161</v>
      </c>
      <c r="AL334" s="22"/>
      <c r="AM334" s="8">
        <f t="shared" si="211"/>
        <v>16220.500332899664</v>
      </c>
      <c r="AN334" s="9">
        <f t="shared" si="212"/>
        <v>12100</v>
      </c>
      <c r="AO334" s="20">
        <f t="shared" si="213"/>
        <v>0.7459695910524936</v>
      </c>
      <c r="AP334" s="13">
        <f t="shared" si="214"/>
        <v>65026.662526250424</v>
      </c>
      <c r="AQ334" s="13">
        <f t="shared" si="215"/>
        <v>33076</v>
      </c>
      <c r="AR334" s="20">
        <f t="shared" si="216"/>
        <v>0.5086528927522252</v>
      </c>
      <c r="AS334" s="13">
        <f t="shared" si="217"/>
        <v>17603.903143321048</v>
      </c>
      <c r="AT334" s="13">
        <f t="shared" si="218"/>
        <v>11254</v>
      </c>
      <c r="AU334" s="20">
        <f t="shared" si="219"/>
        <v>0.6392900431441982</v>
      </c>
      <c r="AV334" s="8">
        <f t="shared" si="220"/>
        <v>34513.841031519805</v>
      </c>
      <c r="AW334" s="9">
        <f t="shared" si="221"/>
        <v>22144</v>
      </c>
      <c r="AX334" s="20">
        <f t="shared" si="222"/>
        <v>0.64159767033107</v>
      </c>
      <c r="AY334" s="8">
        <f t="shared" si="223"/>
        <v>30512.82149473062</v>
      </c>
      <c r="AZ334" s="9">
        <f t="shared" si="224"/>
        <v>10932</v>
      </c>
      <c r="BA334" s="20">
        <f t="shared" si="225"/>
        <v>0.35827561872270286</v>
      </c>
      <c r="BB334" s="47">
        <f t="shared" si="226"/>
        <v>11010.801774577252</v>
      </c>
      <c r="BC334" s="47">
        <f t="shared" si="227"/>
        <v>8125</v>
      </c>
      <c r="BD334" s="20">
        <f t="shared" si="228"/>
        <v>0.7379117494204414</v>
      </c>
      <c r="BE334" s="47">
        <f t="shared" si="229"/>
        <v>58077.27602318294</v>
      </c>
      <c r="BF334" s="47">
        <f t="shared" si="230"/>
        <v>28545</v>
      </c>
      <c r="BG334" s="20">
        <f t="shared" si="231"/>
        <v>0.4915003243024962</v>
      </c>
      <c r="BH334" s="19">
        <f t="shared" si="232"/>
        <v>23169.886835967147</v>
      </c>
      <c r="BI334" s="19">
        <f t="shared" si="233"/>
        <v>16631</v>
      </c>
      <c r="BJ334" s="20">
        <f t="shared" si="234"/>
        <v>0.7177851198730637</v>
      </c>
      <c r="BK334" s="19">
        <f t="shared" si="235"/>
        <v>27564.454528452326</v>
      </c>
      <c r="BL334" s="19">
        <f t="shared" si="236"/>
        <v>17613</v>
      </c>
      <c r="BM334" s="20">
        <f t="shared" si="237"/>
        <v>0.6389750967797919</v>
      </c>
      <c r="BN334" s="20">
        <f t="shared" si="238"/>
        <v>0.35827561872270286</v>
      </c>
      <c r="BO334" s="20">
        <f t="shared" si="239"/>
        <v>0.5560317235731298</v>
      </c>
      <c r="BP334" s="16"/>
    </row>
    <row r="335" spans="2:68" ht="12" outlineLevel="1">
      <c r="B335" s="27"/>
      <c r="C335" s="31"/>
      <c r="D335" s="49" t="s">
        <v>421</v>
      </c>
      <c r="E335" s="19">
        <f t="shared" si="208"/>
        <v>54947.08551851629</v>
      </c>
      <c r="F335" s="19">
        <f t="shared" si="209"/>
        <v>38357</v>
      </c>
      <c r="G335" s="20">
        <f t="shared" si="210"/>
        <v>0.6980716017608305</v>
      </c>
      <c r="H335" s="20"/>
      <c r="I335" s="7">
        <v>5032.558139534884</v>
      </c>
      <c r="J335" s="7">
        <v>4328</v>
      </c>
      <c r="K335" s="20">
        <v>0.86</v>
      </c>
      <c r="L335" s="8">
        <v>4008.1112398609503</v>
      </c>
      <c r="M335" s="9">
        <v>3459</v>
      </c>
      <c r="N335" s="20">
        <v>0.863</v>
      </c>
      <c r="O335" s="8">
        <v>3493.365500603136</v>
      </c>
      <c r="P335" s="9">
        <v>2896</v>
      </c>
      <c r="Q335" s="20">
        <v>0.8290000000000001</v>
      </c>
      <c r="R335" s="13">
        <v>4430.904522613066</v>
      </c>
      <c r="S335" s="9">
        <v>3527</v>
      </c>
      <c r="T335" s="20">
        <v>0.7959999999999999</v>
      </c>
      <c r="U335" s="22"/>
      <c r="V335" s="8">
        <v>9169.107856191746</v>
      </c>
      <c r="W335" s="9">
        <v>6886</v>
      </c>
      <c r="X335" s="20">
        <v>0.7509999999999999</v>
      </c>
      <c r="Y335" s="8">
        <v>12909.09090909091</v>
      </c>
      <c r="Z335" s="9">
        <v>9514</v>
      </c>
      <c r="AA335" s="20">
        <v>0.737</v>
      </c>
      <c r="AB335" s="8">
        <v>8387.687188019967</v>
      </c>
      <c r="AC335" s="9">
        <v>5041</v>
      </c>
      <c r="AD335" s="20">
        <v>0.601</v>
      </c>
      <c r="AE335" s="22"/>
      <c r="AF335" s="8">
        <v>5182.926829268293</v>
      </c>
      <c r="AG335" s="9">
        <v>2125</v>
      </c>
      <c r="AH335" s="20">
        <v>0.41</v>
      </c>
      <c r="AI335" s="8">
        <v>2333.3333333333335</v>
      </c>
      <c r="AJ335" s="9">
        <v>581</v>
      </c>
      <c r="AK335" s="20">
        <v>0.249</v>
      </c>
      <c r="AL335" s="22"/>
      <c r="AM335" s="8">
        <f t="shared" si="211"/>
        <v>12534.03487999897</v>
      </c>
      <c r="AN335" s="9">
        <f t="shared" si="212"/>
        <v>10683</v>
      </c>
      <c r="AO335" s="20">
        <f t="shared" si="213"/>
        <v>0.8523193131564732</v>
      </c>
      <c r="AP335" s="13">
        <f t="shared" si="214"/>
        <v>42413.05063851732</v>
      </c>
      <c r="AQ335" s="13">
        <f t="shared" si="215"/>
        <v>27674</v>
      </c>
      <c r="AR335" s="20">
        <f t="shared" si="216"/>
        <v>0.6524878447405977</v>
      </c>
      <c r="AS335" s="13">
        <f t="shared" si="217"/>
        <v>13600.012378804811</v>
      </c>
      <c r="AT335" s="13">
        <f t="shared" si="218"/>
        <v>10413</v>
      </c>
      <c r="AU335" s="20">
        <f t="shared" si="219"/>
        <v>0.7656610677964036</v>
      </c>
      <c r="AV335" s="8">
        <f t="shared" si="220"/>
        <v>26509.10328789572</v>
      </c>
      <c r="AW335" s="9">
        <f t="shared" si="221"/>
        <v>19927</v>
      </c>
      <c r="AX335" s="20">
        <f t="shared" si="222"/>
        <v>0.7517040385556473</v>
      </c>
      <c r="AY335" s="8">
        <f t="shared" si="223"/>
        <v>15903.947350621593</v>
      </c>
      <c r="AZ335" s="9">
        <f t="shared" si="224"/>
        <v>7747</v>
      </c>
      <c r="BA335" s="20">
        <f t="shared" si="225"/>
        <v>0.4871117735244021</v>
      </c>
      <c r="BB335" s="47">
        <f t="shared" si="226"/>
        <v>7501.476740464086</v>
      </c>
      <c r="BC335" s="47">
        <f t="shared" si="227"/>
        <v>6355</v>
      </c>
      <c r="BD335" s="20">
        <f t="shared" si="228"/>
        <v>0.8471665273212381</v>
      </c>
      <c r="BE335" s="47">
        <f t="shared" si="229"/>
        <v>37982.14611590425</v>
      </c>
      <c r="BF335" s="47">
        <f t="shared" si="230"/>
        <v>24147</v>
      </c>
      <c r="BG335" s="20">
        <f t="shared" si="231"/>
        <v>0.6357460667523717</v>
      </c>
      <c r="BH335" s="19">
        <f t="shared" si="232"/>
        <v>16964.939402612035</v>
      </c>
      <c r="BI335" s="19">
        <f t="shared" si="233"/>
        <v>14210</v>
      </c>
      <c r="BJ335" s="20">
        <f t="shared" si="234"/>
        <v>0.8376098294705452</v>
      </c>
      <c r="BK335" s="19">
        <f t="shared" si="235"/>
        <v>22078.198765282657</v>
      </c>
      <c r="BL335" s="19">
        <f t="shared" si="236"/>
        <v>16400</v>
      </c>
      <c r="BM335" s="20">
        <f t="shared" si="237"/>
        <v>0.7428142202337872</v>
      </c>
      <c r="BN335" s="20">
        <f t="shared" si="238"/>
        <v>0.4871117735244021</v>
      </c>
      <c r="BO335" s="20">
        <f t="shared" si="239"/>
        <v>0.6980716017608305</v>
      </c>
      <c r="BP335" s="16"/>
    </row>
    <row r="336" spans="2:68" ht="12" outlineLevel="1">
      <c r="B336" s="27"/>
      <c r="C336" s="31"/>
      <c r="D336" s="49" t="s">
        <v>422</v>
      </c>
      <c r="E336" s="19">
        <f t="shared" si="208"/>
        <v>24434.556238991117</v>
      </c>
      <c r="F336" s="19">
        <f t="shared" si="209"/>
        <v>10114</v>
      </c>
      <c r="G336" s="20">
        <f t="shared" si="210"/>
        <v>0.41392198413903336</v>
      </c>
      <c r="H336" s="20"/>
      <c r="I336" s="7">
        <v>1437.6899696048633</v>
      </c>
      <c r="J336" s="7">
        <v>946</v>
      </c>
      <c r="K336" s="20">
        <v>0.6579999999999999</v>
      </c>
      <c r="L336" s="8">
        <v>1733.9593114241002</v>
      </c>
      <c r="M336" s="9">
        <v>1108</v>
      </c>
      <c r="N336" s="20">
        <v>0.639</v>
      </c>
      <c r="O336" s="8">
        <v>1730.483271375465</v>
      </c>
      <c r="P336" s="9">
        <v>931</v>
      </c>
      <c r="Q336" s="20">
        <v>0.5379999999999999</v>
      </c>
      <c r="R336" s="13">
        <v>2114.6881287726355</v>
      </c>
      <c r="S336" s="9">
        <v>1051</v>
      </c>
      <c r="T336" s="20">
        <v>0.49700000000000005</v>
      </c>
      <c r="U336" s="22"/>
      <c r="V336" s="8">
        <v>2644.8979591836737</v>
      </c>
      <c r="W336" s="9">
        <v>1296</v>
      </c>
      <c r="X336" s="20">
        <v>0.49</v>
      </c>
      <c r="Y336" s="8">
        <v>4932.6732673267325</v>
      </c>
      <c r="Z336" s="9">
        <v>2491</v>
      </c>
      <c r="AA336" s="20">
        <v>0.505</v>
      </c>
      <c r="AB336" s="8">
        <v>4936.908517350158</v>
      </c>
      <c r="AC336" s="9">
        <v>1565</v>
      </c>
      <c r="AD336" s="20">
        <v>0.317</v>
      </c>
      <c r="AE336" s="22"/>
      <c r="AF336" s="8">
        <v>3273.2558139534885</v>
      </c>
      <c r="AG336" s="9">
        <v>563</v>
      </c>
      <c r="AH336" s="20">
        <v>0.172</v>
      </c>
      <c r="AI336" s="8">
        <v>1630</v>
      </c>
      <c r="AJ336" s="9">
        <v>163</v>
      </c>
      <c r="AK336" s="20">
        <v>0.1</v>
      </c>
      <c r="AL336" s="22"/>
      <c r="AM336" s="8">
        <f t="shared" si="211"/>
        <v>4902.132552404429</v>
      </c>
      <c r="AN336" s="9">
        <f t="shared" si="212"/>
        <v>2985</v>
      </c>
      <c r="AO336" s="20">
        <f t="shared" si="213"/>
        <v>0.6089186630695856</v>
      </c>
      <c r="AP336" s="13">
        <f t="shared" si="214"/>
        <v>19532.423686586688</v>
      </c>
      <c r="AQ336" s="13">
        <f t="shared" si="215"/>
        <v>7129</v>
      </c>
      <c r="AR336" s="20">
        <f t="shared" si="216"/>
        <v>0.36498286717462664</v>
      </c>
      <c r="AS336" s="13">
        <f t="shared" si="217"/>
        <v>4759.58608795631</v>
      </c>
      <c r="AT336" s="13">
        <f t="shared" si="218"/>
        <v>2347</v>
      </c>
      <c r="AU336" s="20">
        <f t="shared" si="219"/>
        <v>0.4931101059268295</v>
      </c>
      <c r="AV336" s="8">
        <f t="shared" si="220"/>
        <v>9692.259355283042</v>
      </c>
      <c r="AW336" s="9">
        <f t="shared" si="221"/>
        <v>4838</v>
      </c>
      <c r="AX336" s="20">
        <f t="shared" si="222"/>
        <v>0.4991612195522719</v>
      </c>
      <c r="AY336" s="8">
        <f t="shared" si="223"/>
        <v>9840.164331303647</v>
      </c>
      <c r="AZ336" s="9">
        <f t="shared" si="224"/>
        <v>2291</v>
      </c>
      <c r="BA336" s="20">
        <f t="shared" si="225"/>
        <v>0.23282131505790443</v>
      </c>
      <c r="BB336" s="47">
        <f t="shared" si="226"/>
        <v>3464.442582799565</v>
      </c>
      <c r="BC336" s="47">
        <f t="shared" si="227"/>
        <v>2039</v>
      </c>
      <c r="BD336" s="20">
        <f t="shared" si="228"/>
        <v>0.5885506690523109</v>
      </c>
      <c r="BE336" s="47">
        <f t="shared" si="229"/>
        <v>17417.735557814052</v>
      </c>
      <c r="BF336" s="47">
        <f t="shared" si="230"/>
        <v>6078</v>
      </c>
      <c r="BG336" s="20">
        <f t="shared" si="231"/>
        <v>0.3489546606001404</v>
      </c>
      <c r="BH336" s="19">
        <f t="shared" si="232"/>
        <v>7016.820681177063</v>
      </c>
      <c r="BI336" s="19">
        <f t="shared" si="233"/>
        <v>4036</v>
      </c>
      <c r="BJ336" s="20">
        <f t="shared" si="234"/>
        <v>0.575189274941392</v>
      </c>
      <c r="BK336" s="19">
        <f t="shared" si="235"/>
        <v>7577.571226510408</v>
      </c>
      <c r="BL336" s="19">
        <f t="shared" si="236"/>
        <v>3787</v>
      </c>
      <c r="BM336" s="20">
        <f t="shared" si="237"/>
        <v>0.4997643554640625</v>
      </c>
      <c r="BN336" s="20">
        <f t="shared" si="238"/>
        <v>0.23282131505790443</v>
      </c>
      <c r="BO336" s="20">
        <f t="shared" si="239"/>
        <v>0.41392198413903336</v>
      </c>
      <c r="BP336" s="16"/>
    </row>
  </sheetData>
  <autoFilter ref="B2:BP310"/>
  <mergeCells count="1">
    <mergeCell ref="B1:B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2015-09-20T09:06:56Z</dcterms:created>
  <dcterms:modified xsi:type="dcterms:W3CDTF">2017-06-01T08:29:14Z</dcterms:modified>
  <cp:category/>
  <cp:version/>
  <cp:contentType/>
  <cp:contentStatus/>
</cp:coreProperties>
</file>