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155" windowHeight="11055" activeTab="0"/>
  </bookViews>
  <sheets>
    <sheet name="Gegevens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<sst xmlns="http://schemas.openxmlformats.org/spreadsheetml/2006/main" count="61" uniqueCount="57">
  <si>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>Antwerpen</t>
  </si>
  <si>
    <t>Boom</t>
  </si>
  <si>
    <t>Mechelen</t>
  </si>
  <si>
    <t>Liege</t>
  </si>
  <si>
    <t>Charleroi</t>
  </si>
  <si>
    <t>Vilvoorde</t>
  </si>
  <si>
    <t>Sint-Niklaas</t>
  </si>
  <si>
    <t>Gent</t>
  </si>
  <si>
    <t>Verviers</t>
  </si>
  <si>
    <t>Genk</t>
  </si>
  <si>
    <t>Lokeren</t>
  </si>
  <si>
    <t>Ronse</t>
  </si>
  <si>
    <t>Kortrijk</t>
  </si>
  <si>
    <t>Bergen</t>
  </si>
  <si>
    <t>Leuven</t>
  </si>
  <si>
    <t>Namen</t>
  </si>
  <si>
    <t>Hasselt</t>
  </si>
  <si>
    <t>Châtelet</t>
  </si>
  <si>
    <t>Seraing</t>
  </si>
  <si>
    <t>Willebroek</t>
  </si>
  <si>
    <t>La Louvière</t>
  </si>
  <si>
    <t>Grimbergen</t>
  </si>
  <si>
    <t>Houth.-Helchter.</t>
  </si>
  <si>
    <t>Deinze</t>
  </si>
  <si>
    <t>Harelbeke</t>
  </si>
  <si>
    <t>Galmaarden</t>
  </si>
  <si>
    <t>Bever</t>
  </si>
  <si>
    <t>Turnhout</t>
  </si>
  <si>
    <t>Maaseik</t>
  </si>
  <si>
    <t>Beringen</t>
  </si>
  <si>
    <t>Bilzen</t>
  </si>
  <si>
    <t>Herenthout</t>
  </si>
  <si>
    <t>Denderleeuw</t>
  </si>
  <si>
    <t>Bevolkijng</t>
  </si>
  <si>
    <t>Parameters (1)</t>
  </si>
  <si>
    <t>Moslims (2)</t>
  </si>
  <si>
    <t>15-34 jr (3)</t>
  </si>
  <si>
    <t>Vertrek (4)</t>
  </si>
  <si>
    <t>Vlaams gewest</t>
  </si>
  <si>
    <t>Brussels gewest</t>
  </si>
  <si>
    <t>Waals gewest</t>
  </si>
  <si>
    <t>België</t>
  </si>
  <si>
    <t>Andere</t>
  </si>
  <si>
    <t>Algemeen totaal</t>
  </si>
  <si>
    <t>Wallonië</t>
  </si>
  <si>
    <t>Subtotaal</t>
  </si>
  <si>
    <t>Aalst</t>
  </si>
  <si>
    <t>% vertrek op 15-35 jr MM (5)</t>
  </si>
  <si>
    <t>50% Man +5% Vrouw</t>
  </si>
  <si>
    <t>(1) Parameters kan men zelf aanpassen (tabel opladen in excel)</t>
  </si>
  <si>
    <t>(2) Aantallen moslims voortgaande op de update npdata 2013</t>
  </si>
  <si>
    <t>(3) % 15-35 jarigen voortgaande op de leeftijdsverdeling niet-Europeanen Antwerpen</t>
  </si>
  <si>
    <t xml:space="preserve">(4) Cijfers zoals verschenen in DM van 27/09/2014, voor Brussel van Karl Van Louwe </t>
  </si>
  <si>
    <t xml:space="preserve">      N-VA, en het totaal van 400 uit Brussel Deze Week..</t>
  </si>
  <si>
    <t>(5) % berekend op 50% mannen en 5% vrouwelijke moslims tussen 15 en 35 jaar.</t>
  </si>
  <si>
    <t>Aantal en % vertrek Syrie van 15-35 jarige mannelijke moslims op 27/09/2014</t>
  </si>
  <si>
    <t>% mos-lims</t>
  </si>
</sst>
</file>

<file path=xl/styles.xml><?xml version="1.0" encoding="utf-8"?>
<styleSheet xmlns="http://schemas.openxmlformats.org/spreadsheetml/2006/main">
  <numFmts count="1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.0"/>
    <numFmt numFmtId="165" formatCode="&quot;Ja&quot;;&quot;Ja&quot;;&quot;Nee&quot;"/>
    <numFmt numFmtId="166" formatCode="&quot;Waar&quot;;&quot;Waar&quot;;&quot;Niet waar&quot;"/>
    <numFmt numFmtId="167" formatCode="&quot;Aan&quot;;&quot;Aan&quot;;&quot;Uit&quot;"/>
    <numFmt numFmtId="168" formatCode="[$€-2]\ #.##000_);[Red]\([$€-2]\ #.##000\)"/>
    <numFmt numFmtId="169" formatCode="0.0%"/>
  </numFmts>
  <fonts count="9">
    <font>
      <sz val="9"/>
      <name val="Arial"/>
      <family val="0"/>
    </font>
    <font>
      <b/>
      <sz val="9"/>
      <color indexed="8"/>
      <name val="Arial"/>
      <family val="2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0" fontId="5" fillId="2" borderId="4" xfId="0" applyFont="1" applyFill="1" applyBorder="1" applyAlignment="1">
      <alignment/>
    </xf>
    <xf numFmtId="3" fontId="5" fillId="2" borderId="4" xfId="0" applyNumberFormat="1" applyFont="1" applyFill="1" applyBorder="1" applyAlignment="1">
      <alignment horizontal="right"/>
    </xf>
    <xf numFmtId="3" fontId="5" fillId="2" borderId="5" xfId="0" applyNumberFormat="1" applyFont="1" applyFill="1" applyBorder="1" applyAlignment="1">
      <alignment/>
    </xf>
    <xf numFmtId="3" fontId="5" fillId="2" borderId="6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3" fontId="5" fillId="2" borderId="9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169" fontId="5" fillId="2" borderId="5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0" fillId="2" borderId="6" xfId="0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3" fontId="0" fillId="2" borderId="8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3" fontId="0" fillId="2" borderId="12" xfId="0" applyNumberFormat="1" applyFont="1" applyFill="1" applyBorder="1" applyAlignment="1">
      <alignment/>
    </xf>
    <xf numFmtId="3" fontId="0" fillId="2" borderId="13" xfId="0" applyNumberFormat="1" applyFont="1" applyFill="1" applyBorder="1" applyAlignment="1">
      <alignment/>
    </xf>
    <xf numFmtId="0" fontId="5" fillId="2" borderId="4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 wrapText="1"/>
    </xf>
    <xf numFmtId="3" fontId="5" fillId="2" borderId="8" xfId="0" applyNumberFormat="1" applyFont="1" applyFill="1" applyBorder="1" applyAlignment="1">
      <alignment/>
    </xf>
    <xf numFmtId="3" fontId="5" fillId="2" borderId="13" xfId="0" applyNumberFormat="1" applyFont="1" applyFill="1" applyBorder="1" applyAlignment="1">
      <alignment/>
    </xf>
    <xf numFmtId="3" fontId="5" fillId="2" borderId="14" xfId="0" applyNumberFormat="1" applyFont="1" applyFill="1" applyBorder="1" applyAlignment="1">
      <alignment/>
    </xf>
    <xf numFmtId="3" fontId="0" fillId="3" borderId="7" xfId="0" applyNumberFormat="1" applyFont="1" applyFill="1" applyBorder="1" applyAlignment="1">
      <alignment/>
    </xf>
    <xf numFmtId="3" fontId="0" fillId="3" borderId="8" xfId="0" applyNumberFormat="1" applyFont="1" applyFill="1" applyBorder="1" applyAlignment="1">
      <alignment/>
    </xf>
    <xf numFmtId="3" fontId="0" fillId="3" borderId="9" xfId="0" applyNumberFormat="1" applyFont="1" applyFill="1" applyBorder="1" applyAlignment="1">
      <alignment/>
    </xf>
    <xf numFmtId="3" fontId="5" fillId="3" borderId="6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 horizontal="right"/>
    </xf>
    <xf numFmtId="3" fontId="5" fillId="3" borderId="7" xfId="0" applyNumberFormat="1" applyFont="1" applyFill="1" applyBorder="1" applyAlignment="1">
      <alignment/>
    </xf>
    <xf numFmtId="3" fontId="5" fillId="3" borderId="8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49" fontId="5" fillId="2" borderId="4" xfId="0" applyNumberFormat="1" applyFont="1" applyFill="1" applyBorder="1" applyAlignment="1">
      <alignment horizontal="center" vertical="top" wrapText="1"/>
    </xf>
    <xf numFmtId="3" fontId="5" fillId="0" borderId="6" xfId="0" applyNumberFormat="1" applyFont="1" applyFill="1" applyBorder="1" applyAlignment="1">
      <alignment/>
    </xf>
    <xf numFmtId="3" fontId="7" fillId="3" borderId="6" xfId="0" applyNumberFormat="1" applyFont="1" applyFill="1" applyBorder="1" applyAlignment="1">
      <alignment/>
    </xf>
    <xf numFmtId="3" fontId="8" fillId="3" borderId="9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 horizontal="right"/>
    </xf>
    <xf numFmtId="3" fontId="6" fillId="2" borderId="5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3" fontId="5" fillId="2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9" fontId="5" fillId="3" borderId="5" xfId="0" applyNumberFormat="1" applyFont="1" applyFill="1" applyBorder="1" applyAlignment="1">
      <alignment horizontal="center"/>
    </xf>
    <xf numFmtId="9" fontId="5" fillId="3" borderId="6" xfId="0" applyNumberFormat="1" applyFont="1" applyFill="1" applyBorder="1" applyAlignment="1">
      <alignment horizontal="center"/>
    </xf>
    <xf numFmtId="169" fontId="0" fillId="2" borderId="0" xfId="0" applyNumberFormat="1" applyFill="1" applyAlignment="1">
      <alignment/>
    </xf>
    <xf numFmtId="169" fontId="5" fillId="2" borderId="6" xfId="0" applyNumberFormat="1" applyFont="1" applyFill="1" applyBorder="1" applyAlignment="1">
      <alignment horizontal="center" vertical="top" wrapText="1"/>
    </xf>
    <xf numFmtId="169" fontId="5" fillId="2" borderId="9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169" fontId="5" fillId="2" borderId="7" xfId="0" applyNumberFormat="1" applyFont="1" applyFill="1" applyBorder="1" applyAlignment="1">
      <alignment/>
    </xf>
    <xf numFmtId="169" fontId="5" fillId="2" borderId="8" xfId="0" applyNumberFormat="1" applyFont="1" applyFill="1" applyBorder="1" applyAlignment="1">
      <alignment/>
    </xf>
    <xf numFmtId="169" fontId="5" fillId="2" borderId="12" xfId="0" applyNumberFormat="1" applyFont="1" applyFill="1" applyBorder="1" applyAlignment="1">
      <alignment/>
    </xf>
    <xf numFmtId="169" fontId="5" fillId="2" borderId="13" xfId="0" applyNumberFormat="1" applyFont="1" applyFill="1" applyBorder="1" applyAlignment="1">
      <alignment/>
    </xf>
    <xf numFmtId="169" fontId="5" fillId="2" borderId="6" xfId="0" applyNumberFormat="1" applyFont="1" applyFill="1" applyBorder="1" applyAlignment="1">
      <alignment/>
    </xf>
    <xf numFmtId="169" fontId="8" fillId="2" borderId="6" xfId="0" applyNumberFormat="1" applyFont="1" applyFill="1" applyBorder="1" applyAlignment="1">
      <alignment/>
    </xf>
    <xf numFmtId="169" fontId="5" fillId="2" borderId="15" xfId="0" applyNumberFormat="1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H1"/>
    </sheetView>
  </sheetViews>
  <sheetFormatPr defaultColWidth="9.140625" defaultRowHeight="12"/>
  <cols>
    <col min="1" max="1" width="15.140625" style="8" customWidth="1"/>
    <col min="2" max="2" width="9.57421875" style="8" customWidth="1"/>
    <col min="3" max="3" width="7.7109375" style="8" customWidth="1"/>
    <col min="4" max="4" width="6.28125" style="8" customWidth="1"/>
    <col min="5" max="5" width="7.7109375" style="8" customWidth="1"/>
    <col min="6" max="6" width="8.28125" style="8" customWidth="1"/>
    <col min="7" max="7" width="7.140625" style="8" customWidth="1"/>
    <col min="8" max="8" width="9.28125" style="67" customWidth="1"/>
    <col min="9" max="16384" width="9.140625" style="8" customWidth="1"/>
  </cols>
  <sheetData>
    <row r="1" spans="1:8" ht="12">
      <c r="A1" s="63" t="s">
        <v>55</v>
      </c>
      <c r="B1" s="64"/>
      <c r="C1" s="64"/>
      <c r="D1" s="64"/>
      <c r="E1" s="64"/>
      <c r="F1" s="64"/>
      <c r="G1" s="64"/>
      <c r="H1" s="64"/>
    </row>
    <row r="2" spans="1:8" s="40" customFormat="1" ht="35.25" customHeight="1">
      <c r="A2" s="53"/>
      <c r="B2" s="37" t="s">
        <v>33</v>
      </c>
      <c r="C2" s="38" t="s">
        <v>35</v>
      </c>
      <c r="D2" s="68" t="s">
        <v>56</v>
      </c>
      <c r="E2" s="39" t="s">
        <v>36</v>
      </c>
      <c r="F2" s="38" t="s">
        <v>48</v>
      </c>
      <c r="G2" s="38" t="s">
        <v>37</v>
      </c>
      <c r="H2" s="68" t="s">
        <v>47</v>
      </c>
    </row>
    <row r="3" spans="1:8" ht="12">
      <c r="A3" s="9" t="s">
        <v>34</v>
      </c>
      <c r="B3" s="26"/>
      <c r="C3" s="27"/>
      <c r="D3" s="72"/>
      <c r="E3" s="65">
        <v>0.363</v>
      </c>
      <c r="F3" s="66">
        <v>0.55</v>
      </c>
      <c r="G3" s="52"/>
      <c r="H3" s="72"/>
    </row>
    <row r="4" spans="1:8" ht="12">
      <c r="A4" s="2" t="s">
        <v>38</v>
      </c>
      <c r="B4" s="5">
        <v>6381859</v>
      </c>
      <c r="C4" s="25">
        <v>296972.88086555747</v>
      </c>
      <c r="D4" s="72">
        <f>C4/B4</f>
        <v>0.04653391446999338</v>
      </c>
      <c r="E4" s="33">
        <f>C4*$E$3</f>
        <v>107801.15575419736</v>
      </c>
      <c r="F4" s="28">
        <f>E4*$F$3</f>
        <v>59290.63566480855</v>
      </c>
      <c r="G4" s="50">
        <v>100</v>
      </c>
      <c r="H4" s="72">
        <f>G4/F4</f>
        <v>0.001686606980659412</v>
      </c>
    </row>
    <row r="5" spans="1:8" ht="12">
      <c r="A5" s="1" t="s">
        <v>39</v>
      </c>
      <c r="B5" s="6">
        <v>1154635</v>
      </c>
      <c r="C5" s="41">
        <v>260902.31002173675</v>
      </c>
      <c r="D5" s="73">
        <f aca="true" t="shared" si="0" ref="D5:D49">C5/B5</f>
        <v>0.22596085344869743</v>
      </c>
      <c r="E5" s="30">
        <f aca="true" t="shared" si="1" ref="E5:E49">C5*$E$3</f>
        <v>94707.53853789043</v>
      </c>
      <c r="F5" s="29">
        <f>E5*$F$3</f>
        <v>52089.14619583974</v>
      </c>
      <c r="G5" s="51">
        <v>141</v>
      </c>
      <c r="H5" s="73">
        <f>G5/F5</f>
        <v>0.0027068978913549822</v>
      </c>
    </row>
    <row r="6" spans="1:8" ht="12">
      <c r="A6" s="3" t="s">
        <v>40</v>
      </c>
      <c r="B6" s="7">
        <v>3563060</v>
      </c>
      <c r="C6" s="22">
        <v>158602.3955064069</v>
      </c>
      <c r="D6" s="69">
        <f t="shared" si="0"/>
        <v>0.044512973541396134</v>
      </c>
      <c r="E6" s="34">
        <f t="shared" si="1"/>
        <v>57572.6695688257</v>
      </c>
      <c r="F6" s="31">
        <f>E6*$F$3</f>
        <v>31664.968262854138</v>
      </c>
      <c r="G6" s="56"/>
      <c r="H6" s="69"/>
    </row>
    <row r="7" spans="1:8" ht="12">
      <c r="A7" s="4" t="s">
        <v>41</v>
      </c>
      <c r="B7" s="10">
        <v>11099554</v>
      </c>
      <c r="C7" s="12">
        <v>716477.5863937007</v>
      </c>
      <c r="D7" s="69">
        <f t="shared" si="0"/>
        <v>0.06455012394134942</v>
      </c>
      <c r="E7" s="11">
        <f t="shared" si="1"/>
        <v>260081.36386091335</v>
      </c>
      <c r="F7" s="12">
        <f>E7*$F$3</f>
        <v>143044.75012350237</v>
      </c>
      <c r="G7" s="47">
        <v>400</v>
      </c>
      <c r="H7" s="69">
        <f>G7/F7</f>
        <v>0.0027963277202039706</v>
      </c>
    </row>
    <row r="8" spans="1:8" ht="12">
      <c r="A8" s="9" t="s">
        <v>38</v>
      </c>
      <c r="B8" s="61"/>
      <c r="C8" s="61"/>
      <c r="D8" s="24"/>
      <c r="E8" s="61"/>
      <c r="F8" s="27"/>
      <c r="G8" s="62"/>
      <c r="H8" s="24"/>
    </row>
    <row r="9" spans="1:12" ht="12">
      <c r="A9" s="13" t="s">
        <v>0</v>
      </c>
      <c r="B9" s="18">
        <v>507911</v>
      </c>
      <c r="C9" s="70">
        <v>88810</v>
      </c>
      <c r="D9" s="74">
        <f t="shared" si="0"/>
        <v>0.17485346842261734</v>
      </c>
      <c r="E9" s="35">
        <f t="shared" si="1"/>
        <v>32238.03</v>
      </c>
      <c r="F9" s="28">
        <f aca="true" t="shared" si="2" ref="F9:F49">E9*$F$3</f>
        <v>17730.9165</v>
      </c>
      <c r="G9" s="50">
        <v>50</v>
      </c>
      <c r="H9" s="74">
        <f aca="true" t="shared" si="3" ref="H9:H37">G9/F9</f>
        <v>0.002819933194090672</v>
      </c>
      <c r="L9" s="71"/>
    </row>
    <row r="10" spans="1:12" ht="12">
      <c r="A10" s="14" t="s">
        <v>2</v>
      </c>
      <c r="B10" s="19">
        <v>82602</v>
      </c>
      <c r="C10" s="70">
        <v>11740</v>
      </c>
      <c r="D10" s="75">
        <f t="shared" si="0"/>
        <v>0.14212730926611947</v>
      </c>
      <c r="E10" s="36">
        <f t="shared" si="1"/>
        <v>4261.62</v>
      </c>
      <c r="F10" s="29">
        <f t="shared" si="2"/>
        <v>2343.891</v>
      </c>
      <c r="G10" s="51">
        <v>0</v>
      </c>
      <c r="H10" s="75">
        <f t="shared" si="3"/>
        <v>0</v>
      </c>
      <c r="L10" s="71"/>
    </row>
    <row r="11" spans="1:12" ht="12">
      <c r="A11" s="14" t="s">
        <v>5</v>
      </c>
      <c r="B11" s="19">
        <v>41432</v>
      </c>
      <c r="C11" s="70">
        <v>6731</v>
      </c>
      <c r="D11" s="75">
        <f t="shared" si="0"/>
        <v>0.16245896891291756</v>
      </c>
      <c r="E11" s="36">
        <f t="shared" si="1"/>
        <v>2443.353</v>
      </c>
      <c r="F11" s="29">
        <f t="shared" si="2"/>
        <v>1343.8441500000001</v>
      </c>
      <c r="G11" s="51">
        <v>30</v>
      </c>
      <c r="H11" s="75">
        <f t="shared" si="3"/>
        <v>0.022324017260483664</v>
      </c>
      <c r="L11" s="71"/>
    </row>
    <row r="12" spans="1:12" ht="12">
      <c r="A12" s="14" t="s">
        <v>7</v>
      </c>
      <c r="B12" s="19">
        <v>248813</v>
      </c>
      <c r="C12" s="70">
        <v>31305</v>
      </c>
      <c r="D12" s="75">
        <f t="shared" si="0"/>
        <v>0.12581738092463016</v>
      </c>
      <c r="E12" s="36">
        <f t="shared" si="1"/>
        <v>11363.715</v>
      </c>
      <c r="F12" s="29">
        <f t="shared" si="2"/>
        <v>6250.043250000001</v>
      </c>
      <c r="G12" s="51"/>
      <c r="H12" s="75"/>
      <c r="L12" s="71"/>
    </row>
    <row r="13" spans="1:12" ht="12">
      <c r="A13" s="14" t="s">
        <v>6</v>
      </c>
      <c r="B13" s="19">
        <v>73280</v>
      </c>
      <c r="C13" s="70">
        <v>6462</v>
      </c>
      <c r="D13" s="75">
        <f t="shared" si="0"/>
        <v>0.08818231441048036</v>
      </c>
      <c r="E13" s="36">
        <f t="shared" si="1"/>
        <v>2345.706</v>
      </c>
      <c r="F13" s="29">
        <f t="shared" si="2"/>
        <v>1290.1383</v>
      </c>
      <c r="G13" s="51">
        <v>1</v>
      </c>
      <c r="H13" s="75">
        <f t="shared" si="3"/>
        <v>0.0007751106993723075</v>
      </c>
      <c r="L13" s="71"/>
    </row>
    <row r="14" spans="1:12" ht="12">
      <c r="A14" s="14" t="s">
        <v>9</v>
      </c>
      <c r="B14" s="19">
        <v>65224</v>
      </c>
      <c r="C14" s="70">
        <v>10611</v>
      </c>
      <c r="D14" s="75">
        <f t="shared" si="0"/>
        <v>0.16268551453452718</v>
      </c>
      <c r="E14" s="36">
        <f t="shared" si="1"/>
        <v>3851.7929999999997</v>
      </c>
      <c r="F14" s="29">
        <f t="shared" si="2"/>
        <v>2118.48615</v>
      </c>
      <c r="G14" s="51">
        <v>4</v>
      </c>
      <c r="H14" s="75">
        <f t="shared" si="3"/>
        <v>0.0018881407367237213</v>
      </c>
      <c r="L14" s="71"/>
    </row>
    <row r="15" spans="1:12" ht="12">
      <c r="A15" s="14" t="s">
        <v>10</v>
      </c>
      <c r="B15" s="19">
        <v>40104</v>
      </c>
      <c r="C15" s="70">
        <v>4183</v>
      </c>
      <c r="D15" s="75">
        <f t="shared" si="0"/>
        <v>0.10430381009375624</v>
      </c>
      <c r="E15" s="36">
        <f t="shared" si="1"/>
        <v>1518.4289999999999</v>
      </c>
      <c r="F15" s="29">
        <f t="shared" si="2"/>
        <v>835.13595</v>
      </c>
      <c r="G15" s="51"/>
      <c r="H15" s="75"/>
      <c r="L15" s="71"/>
    </row>
    <row r="16" spans="1:12" ht="12">
      <c r="A16" s="14" t="s">
        <v>11</v>
      </c>
      <c r="B16" s="19">
        <v>25565</v>
      </c>
      <c r="C16" s="70">
        <v>2960</v>
      </c>
      <c r="D16" s="75">
        <f t="shared" si="0"/>
        <v>0.11578329747701936</v>
      </c>
      <c r="E16" s="36">
        <f t="shared" si="1"/>
        <v>1074.48</v>
      </c>
      <c r="F16" s="29">
        <f t="shared" si="2"/>
        <v>590.964</v>
      </c>
      <c r="G16" s="51"/>
      <c r="H16" s="75"/>
      <c r="L16" s="71"/>
    </row>
    <row r="17" spans="1:12" ht="12">
      <c r="A17" s="14" t="s">
        <v>12</v>
      </c>
      <c r="B17" s="19">
        <v>75120</v>
      </c>
      <c r="C17" s="70">
        <v>4200</v>
      </c>
      <c r="D17" s="75">
        <f t="shared" si="0"/>
        <v>0.05591054313099041</v>
      </c>
      <c r="E17" s="36">
        <f t="shared" si="1"/>
        <v>1524.6</v>
      </c>
      <c r="F17" s="29">
        <f t="shared" si="2"/>
        <v>838.53</v>
      </c>
      <c r="G17" s="51">
        <v>3</v>
      </c>
      <c r="H17" s="75">
        <f t="shared" si="3"/>
        <v>0.0035776895281027514</v>
      </c>
      <c r="L17" s="71"/>
    </row>
    <row r="18" spans="1:12" ht="12">
      <c r="A18" s="15" t="s">
        <v>14</v>
      </c>
      <c r="B18" s="19">
        <v>97692</v>
      </c>
      <c r="C18" s="70">
        <v>6425</v>
      </c>
      <c r="D18" s="75">
        <f t="shared" si="0"/>
        <v>0.06576792367849978</v>
      </c>
      <c r="E18" s="36">
        <f t="shared" si="1"/>
        <v>2332.275</v>
      </c>
      <c r="F18" s="29">
        <f t="shared" si="2"/>
        <v>1282.7512500000003</v>
      </c>
      <c r="G18" s="51"/>
      <c r="H18" s="75"/>
      <c r="L18" s="71"/>
    </row>
    <row r="19" spans="1:12" ht="12">
      <c r="A19" s="15" t="s">
        <v>16</v>
      </c>
      <c r="B19" s="19">
        <v>75579</v>
      </c>
      <c r="C19" s="19">
        <v>3601.515284636639</v>
      </c>
      <c r="D19" s="75">
        <f t="shared" si="0"/>
        <v>0.0476523278243512</v>
      </c>
      <c r="E19" s="36">
        <f t="shared" si="1"/>
        <v>1307.3500483231</v>
      </c>
      <c r="F19" s="29">
        <f t="shared" si="2"/>
        <v>719.0425265777051</v>
      </c>
      <c r="G19" s="45"/>
      <c r="H19" s="75"/>
      <c r="L19" s="71"/>
    </row>
    <row r="20" spans="1:12" ht="12">
      <c r="A20" s="14" t="s">
        <v>1</v>
      </c>
      <c r="B20" s="19">
        <v>17227</v>
      </c>
      <c r="C20" s="19">
        <v>1696.350613238058</v>
      </c>
      <c r="D20" s="75">
        <f t="shared" si="0"/>
        <v>0.09847045993139014</v>
      </c>
      <c r="E20" s="36">
        <f t="shared" si="1"/>
        <v>615.775272605415</v>
      </c>
      <c r="F20" s="29">
        <f t="shared" si="2"/>
        <v>338.67639993297826</v>
      </c>
      <c r="G20" s="45"/>
      <c r="H20" s="75"/>
      <c r="L20" s="71"/>
    </row>
    <row r="21" spans="1:12" ht="12">
      <c r="A21" s="15" t="s">
        <v>46</v>
      </c>
      <c r="B21" s="19">
        <v>82587</v>
      </c>
      <c r="C21" s="19">
        <v>3658.621504992789</v>
      </c>
      <c r="D21" s="75">
        <f t="shared" si="0"/>
        <v>0.04430021074736689</v>
      </c>
      <c r="E21" s="36">
        <f t="shared" si="1"/>
        <v>1328.0796063123823</v>
      </c>
      <c r="F21" s="29">
        <f t="shared" si="2"/>
        <v>730.4437834718103</v>
      </c>
      <c r="G21" s="45"/>
      <c r="H21" s="75"/>
      <c r="L21" s="71"/>
    </row>
    <row r="22" spans="1:12" ht="12">
      <c r="A22" s="15" t="s">
        <v>19</v>
      </c>
      <c r="B22" s="19">
        <v>25059</v>
      </c>
      <c r="C22" s="19">
        <v>2516.7171802807966</v>
      </c>
      <c r="D22" s="75">
        <f t="shared" si="0"/>
        <v>0.10043166847363409</v>
      </c>
      <c r="E22" s="36">
        <f t="shared" si="1"/>
        <v>913.5683364419291</v>
      </c>
      <c r="F22" s="29">
        <f t="shared" si="2"/>
        <v>502.46258504306104</v>
      </c>
      <c r="G22" s="45"/>
      <c r="H22" s="75"/>
      <c r="L22" s="71"/>
    </row>
    <row r="23" spans="1:12" ht="12">
      <c r="A23" s="15" t="s">
        <v>22</v>
      </c>
      <c r="B23" s="19">
        <v>30515</v>
      </c>
      <c r="C23" s="70">
        <v>3948</v>
      </c>
      <c r="D23" s="75">
        <f t="shared" si="0"/>
        <v>0.12937899393740784</v>
      </c>
      <c r="E23" s="36">
        <f t="shared" si="1"/>
        <v>1433.124</v>
      </c>
      <c r="F23" s="29">
        <f t="shared" si="2"/>
        <v>788.2182</v>
      </c>
      <c r="G23" s="45"/>
      <c r="H23" s="75"/>
      <c r="L23" s="71"/>
    </row>
    <row r="24" spans="1:12" ht="12">
      <c r="A24" s="15" t="s">
        <v>21</v>
      </c>
      <c r="B24" s="19">
        <v>36188</v>
      </c>
      <c r="C24" s="19">
        <v>2071.072719905597</v>
      </c>
      <c r="D24" s="75">
        <f t="shared" si="0"/>
        <v>0.05723092516595548</v>
      </c>
      <c r="E24" s="36">
        <f t="shared" si="1"/>
        <v>751.7993973257317</v>
      </c>
      <c r="F24" s="29">
        <f t="shared" si="2"/>
        <v>413.4896685291524</v>
      </c>
      <c r="G24" s="45"/>
      <c r="H24" s="75"/>
      <c r="L24" s="71"/>
    </row>
    <row r="25" spans="1:12" ht="12">
      <c r="A25" s="15" t="s">
        <v>27</v>
      </c>
      <c r="B25" s="19">
        <v>42008</v>
      </c>
      <c r="C25" s="19">
        <v>2281.620759773876</v>
      </c>
      <c r="D25" s="75">
        <f t="shared" si="0"/>
        <v>0.054313958288275475</v>
      </c>
      <c r="E25" s="36">
        <f t="shared" si="1"/>
        <v>828.228335797917</v>
      </c>
      <c r="F25" s="29">
        <f t="shared" si="2"/>
        <v>455.5255846888544</v>
      </c>
      <c r="G25" s="51">
        <v>2</v>
      </c>
      <c r="H25" s="75">
        <f t="shared" si="3"/>
        <v>0.004390532754304228</v>
      </c>
      <c r="L25" s="71"/>
    </row>
    <row r="26" spans="1:12" ht="12">
      <c r="A26" s="15" t="s">
        <v>28</v>
      </c>
      <c r="B26" s="19">
        <v>24891</v>
      </c>
      <c r="C26" s="19">
        <v>1044.005155887263</v>
      </c>
      <c r="D26" s="75">
        <f t="shared" si="0"/>
        <v>0.04194307805581387</v>
      </c>
      <c r="E26" s="36">
        <f t="shared" si="1"/>
        <v>378.9738715870765</v>
      </c>
      <c r="F26" s="29">
        <f t="shared" si="2"/>
        <v>208.43562937289207</v>
      </c>
      <c r="G26" s="51">
        <v>3</v>
      </c>
      <c r="H26" s="75">
        <f t="shared" si="3"/>
        <v>0.014392932767904999</v>
      </c>
      <c r="L26" s="71"/>
    </row>
    <row r="27" spans="1:12" ht="12">
      <c r="A27" s="15" t="s">
        <v>24</v>
      </c>
      <c r="B27" s="23">
        <v>27103</v>
      </c>
      <c r="C27" s="19">
        <v>923.6072819915428</v>
      </c>
      <c r="D27" s="75">
        <f t="shared" si="0"/>
        <v>0.03407767708340563</v>
      </c>
      <c r="E27" s="36">
        <f t="shared" si="1"/>
        <v>335.26944336293</v>
      </c>
      <c r="F27" s="29">
        <f t="shared" si="2"/>
        <v>184.39819384961152</v>
      </c>
      <c r="G27" s="51"/>
      <c r="H27" s="75"/>
      <c r="L27" s="71"/>
    </row>
    <row r="28" spans="1:12" ht="12">
      <c r="A28" s="15" t="s">
        <v>29</v>
      </c>
      <c r="B28" s="19">
        <v>43975</v>
      </c>
      <c r="C28" s="70">
        <v>8243</v>
      </c>
      <c r="D28" s="75">
        <f t="shared" si="0"/>
        <v>0.18744741330301307</v>
      </c>
      <c r="E28" s="36">
        <f t="shared" si="1"/>
        <v>2992.209</v>
      </c>
      <c r="F28" s="29">
        <f t="shared" si="2"/>
        <v>1645.71495</v>
      </c>
      <c r="G28" s="51">
        <v>1</v>
      </c>
      <c r="H28" s="75">
        <f t="shared" si="3"/>
        <v>0.0006076386436180822</v>
      </c>
      <c r="L28" s="71"/>
    </row>
    <row r="29" spans="1:12" ht="12">
      <c r="A29" s="15" t="s">
        <v>30</v>
      </c>
      <c r="B29" s="19">
        <v>31435</v>
      </c>
      <c r="C29" s="19">
        <v>1018.9669480448742</v>
      </c>
      <c r="D29" s="75">
        <f t="shared" si="0"/>
        <v>0.03241504526944088</v>
      </c>
      <c r="E29" s="36">
        <f t="shared" si="1"/>
        <v>369.8850021402893</v>
      </c>
      <c r="F29" s="29">
        <f t="shared" si="2"/>
        <v>203.43675117715915</v>
      </c>
      <c r="G29" s="51">
        <v>1</v>
      </c>
      <c r="H29" s="75">
        <f t="shared" si="3"/>
        <v>0.004915532686270478</v>
      </c>
      <c r="L29" s="71"/>
    </row>
    <row r="30" spans="1:12" ht="12">
      <c r="A30" s="15" t="s">
        <v>32</v>
      </c>
      <c r="B30" s="19">
        <v>19206</v>
      </c>
      <c r="C30" s="19">
        <v>460.5176332332726</v>
      </c>
      <c r="D30" s="75">
        <f t="shared" si="0"/>
        <v>0.023977800334961604</v>
      </c>
      <c r="E30" s="36">
        <f t="shared" si="1"/>
        <v>167.16790086367794</v>
      </c>
      <c r="F30" s="29">
        <f t="shared" si="2"/>
        <v>91.94234547502288</v>
      </c>
      <c r="G30" s="51">
        <v>2</v>
      </c>
      <c r="H30" s="75">
        <f t="shared" si="3"/>
        <v>0.0217527624476724</v>
      </c>
      <c r="L30" s="71"/>
    </row>
    <row r="31" spans="1:12" ht="12">
      <c r="A31" s="15" t="s">
        <v>23</v>
      </c>
      <c r="B31" s="19">
        <v>29815</v>
      </c>
      <c r="C31" s="19">
        <v>526.250740571449</v>
      </c>
      <c r="D31" s="75">
        <f t="shared" si="0"/>
        <v>0.0176505363263944</v>
      </c>
      <c r="E31" s="36">
        <f t="shared" si="1"/>
        <v>191.02901882743598</v>
      </c>
      <c r="F31" s="29">
        <f t="shared" si="2"/>
        <v>105.0659603550898</v>
      </c>
      <c r="G31" s="51">
        <v>1</v>
      </c>
      <c r="H31" s="75">
        <f t="shared" si="3"/>
        <v>0.009517830481159792</v>
      </c>
      <c r="L31" s="71"/>
    </row>
    <row r="32" spans="1:12" ht="12">
      <c r="A32" s="15" t="s">
        <v>25</v>
      </c>
      <c r="B32" s="19">
        <v>8588</v>
      </c>
      <c r="C32" s="19">
        <v>28.707457510006545</v>
      </c>
      <c r="D32" s="75">
        <f t="shared" si="0"/>
        <v>0.003342740744062243</v>
      </c>
      <c r="E32" s="36">
        <f t="shared" si="1"/>
        <v>10.420807076132375</v>
      </c>
      <c r="F32" s="29">
        <f t="shared" si="2"/>
        <v>5.731443891872806</v>
      </c>
      <c r="G32" s="51">
        <v>1</v>
      </c>
      <c r="H32" s="75">
        <f t="shared" si="3"/>
        <v>0.1744761039042886</v>
      </c>
      <c r="L32" s="71"/>
    </row>
    <row r="33" spans="1:12" ht="12">
      <c r="A33" s="15" t="s">
        <v>31</v>
      </c>
      <c r="B33" s="19">
        <v>8781</v>
      </c>
      <c r="C33" s="19">
        <v>43.355278586661555</v>
      </c>
      <c r="D33" s="75">
        <f t="shared" si="0"/>
        <v>0.004937396490907819</v>
      </c>
      <c r="E33" s="36">
        <f t="shared" si="1"/>
        <v>15.737966126958144</v>
      </c>
      <c r="F33" s="29">
        <f t="shared" si="2"/>
        <v>8.65588136982698</v>
      </c>
      <c r="G33" s="51"/>
      <c r="H33" s="75"/>
      <c r="L33" s="71"/>
    </row>
    <row r="34" spans="1:12" ht="12">
      <c r="A34" s="15" t="s">
        <v>26</v>
      </c>
      <c r="B34" s="19">
        <v>2174</v>
      </c>
      <c r="C34" s="19">
        <v>4.790552625835006</v>
      </c>
      <c r="D34" s="75">
        <f t="shared" si="0"/>
        <v>0.002203566065241493</v>
      </c>
      <c r="E34" s="36">
        <f t="shared" si="1"/>
        <v>1.7389706031781071</v>
      </c>
      <c r="F34" s="29">
        <f t="shared" si="2"/>
        <v>0.956433831747959</v>
      </c>
      <c r="G34" s="51">
        <v>1</v>
      </c>
      <c r="H34" s="75">
        <f t="shared" si="3"/>
        <v>1.0455506348749921</v>
      </c>
      <c r="L34" s="71"/>
    </row>
    <row r="35" spans="1:12" ht="12">
      <c r="A35" s="17" t="s">
        <v>45</v>
      </c>
      <c r="B35" s="20">
        <f>SUM(B9:B34)</f>
        <v>1762874</v>
      </c>
      <c r="C35" s="20">
        <f>SUM(C9:C34)</f>
        <v>205494.09911127863</v>
      </c>
      <c r="D35" s="76">
        <f t="shared" si="0"/>
        <v>0.11656766116652616</v>
      </c>
      <c r="E35" s="43">
        <f t="shared" si="1"/>
        <v>74594.35797739415</v>
      </c>
      <c r="F35" s="12">
        <f t="shared" si="2"/>
        <v>41026.896887566785</v>
      </c>
      <c r="G35" s="54">
        <f>SUM(G9:G34)</f>
        <v>100</v>
      </c>
      <c r="H35" s="76">
        <f t="shared" si="3"/>
        <v>0.002437425386425095</v>
      </c>
      <c r="L35" s="71"/>
    </row>
    <row r="36" spans="1:12" ht="12">
      <c r="A36" s="15" t="s">
        <v>42</v>
      </c>
      <c r="B36" s="19">
        <f>B37-B35</f>
        <v>4618985</v>
      </c>
      <c r="C36" s="19">
        <f>C37-C35</f>
        <v>91478.78175427884</v>
      </c>
      <c r="D36" s="76">
        <f t="shared" si="0"/>
        <v>0.01980495319951869</v>
      </c>
      <c r="E36" s="42">
        <f t="shared" si="1"/>
        <v>33206.79777680322</v>
      </c>
      <c r="F36" s="41">
        <f t="shared" si="2"/>
        <v>18263.738777241775</v>
      </c>
      <c r="G36" s="48"/>
      <c r="H36" s="76"/>
      <c r="L36" s="71"/>
    </row>
    <row r="37" spans="1:12" ht="12">
      <c r="A37" s="17" t="s">
        <v>43</v>
      </c>
      <c r="B37" s="20">
        <v>6381859</v>
      </c>
      <c r="C37" s="12">
        <v>296972.88086555747</v>
      </c>
      <c r="D37" s="76">
        <f t="shared" si="0"/>
        <v>0.04653391446999338</v>
      </c>
      <c r="E37" s="43">
        <f t="shared" si="1"/>
        <v>107801.15575419736</v>
      </c>
      <c r="F37" s="12">
        <f t="shared" si="2"/>
        <v>59290.63566480855</v>
      </c>
      <c r="G37" s="55"/>
      <c r="H37" s="77"/>
      <c r="L37" s="71"/>
    </row>
    <row r="38" spans="1:8" ht="12">
      <c r="A38" s="17" t="s">
        <v>44</v>
      </c>
      <c r="B38" s="57"/>
      <c r="C38" s="58"/>
      <c r="D38" s="24"/>
      <c r="E38" s="59"/>
      <c r="F38" s="59"/>
      <c r="G38" s="60"/>
      <c r="H38" s="24"/>
    </row>
    <row r="39" spans="1:8" ht="12">
      <c r="A39" s="13" t="s">
        <v>3</v>
      </c>
      <c r="B39" s="18">
        <v>195931</v>
      </c>
      <c r="C39" s="70">
        <v>33054</v>
      </c>
      <c r="D39" s="74">
        <f t="shared" si="0"/>
        <v>0.1687022472196845</v>
      </c>
      <c r="E39" s="28">
        <f t="shared" si="1"/>
        <v>11998.601999999999</v>
      </c>
      <c r="F39" s="28">
        <f t="shared" si="2"/>
        <v>6599.2311</v>
      </c>
      <c r="G39" s="44"/>
      <c r="H39" s="74"/>
    </row>
    <row r="40" spans="1:8" ht="12">
      <c r="A40" s="32" t="s">
        <v>4</v>
      </c>
      <c r="B40" s="19">
        <v>203753</v>
      </c>
      <c r="C40" s="70">
        <v>30981</v>
      </c>
      <c r="D40" s="75">
        <f t="shared" si="0"/>
        <v>0.15205174893130408</v>
      </c>
      <c r="E40" s="29">
        <f t="shared" si="1"/>
        <v>11246.103</v>
      </c>
      <c r="F40" s="29">
        <f t="shared" si="2"/>
        <v>6185.35665</v>
      </c>
      <c r="G40" s="45"/>
      <c r="H40" s="75"/>
    </row>
    <row r="41" spans="1:8" ht="12">
      <c r="A41" s="32" t="s">
        <v>8</v>
      </c>
      <c r="B41" s="19">
        <v>55733</v>
      </c>
      <c r="C41" s="70">
        <v>7330</v>
      </c>
      <c r="D41" s="75">
        <f t="shared" si="0"/>
        <v>0.13151992535840526</v>
      </c>
      <c r="E41" s="29">
        <f t="shared" si="1"/>
        <v>2660.79</v>
      </c>
      <c r="F41" s="29">
        <f t="shared" si="2"/>
        <v>1463.4345</v>
      </c>
      <c r="G41" s="45"/>
      <c r="H41" s="75"/>
    </row>
    <row r="42" spans="1:8" ht="12">
      <c r="A42" s="15" t="s">
        <v>13</v>
      </c>
      <c r="B42" s="19">
        <v>93941</v>
      </c>
      <c r="C42" s="19">
        <v>5975</v>
      </c>
      <c r="D42" s="75">
        <f t="shared" si="0"/>
        <v>0.06360375129070374</v>
      </c>
      <c r="E42" s="29">
        <f t="shared" si="1"/>
        <v>2168.9249999999997</v>
      </c>
      <c r="F42" s="29">
        <f t="shared" si="2"/>
        <v>1192.90875</v>
      </c>
      <c r="G42" s="45"/>
      <c r="H42" s="75"/>
    </row>
    <row r="43" spans="1:8" ht="12">
      <c r="A43" s="15" t="s">
        <v>15</v>
      </c>
      <c r="B43" s="19">
        <v>110500</v>
      </c>
      <c r="C43" s="70">
        <v>4428</v>
      </c>
      <c r="D43" s="75">
        <f t="shared" si="0"/>
        <v>0.040072398190045246</v>
      </c>
      <c r="E43" s="29">
        <f t="shared" si="1"/>
        <v>1607.364</v>
      </c>
      <c r="F43" s="29">
        <f t="shared" si="2"/>
        <v>884.0502000000001</v>
      </c>
      <c r="G43" s="45"/>
      <c r="H43" s="75"/>
    </row>
    <row r="44" spans="1:8" ht="12">
      <c r="A44" s="15" t="s">
        <v>17</v>
      </c>
      <c r="B44" s="19">
        <v>36319</v>
      </c>
      <c r="C44" s="19">
        <v>3705</v>
      </c>
      <c r="D44" s="75">
        <f t="shared" si="0"/>
        <v>0.10201272061455437</v>
      </c>
      <c r="E44" s="29">
        <f t="shared" si="1"/>
        <v>1344.915</v>
      </c>
      <c r="F44" s="29">
        <f t="shared" si="2"/>
        <v>739.70325</v>
      </c>
      <c r="G44" s="45"/>
      <c r="H44" s="75"/>
    </row>
    <row r="45" spans="1:8" ht="12">
      <c r="A45" s="15" t="s">
        <v>18</v>
      </c>
      <c r="B45" s="19">
        <v>63732</v>
      </c>
      <c r="C45" s="70">
        <v>4717</v>
      </c>
      <c r="D45" s="75">
        <f t="shared" si="0"/>
        <v>0.07401305466641561</v>
      </c>
      <c r="E45" s="29">
        <f t="shared" si="1"/>
        <v>1712.271</v>
      </c>
      <c r="F45" s="29">
        <f t="shared" si="2"/>
        <v>941.74905</v>
      </c>
      <c r="G45" s="45"/>
      <c r="H45" s="75"/>
    </row>
    <row r="46" spans="1:8" ht="12">
      <c r="A46" s="16" t="s">
        <v>20</v>
      </c>
      <c r="B46" s="21">
        <v>79486</v>
      </c>
      <c r="C46" s="21">
        <v>4248</v>
      </c>
      <c r="D46" s="78">
        <f t="shared" si="0"/>
        <v>0.05344337367586745</v>
      </c>
      <c r="E46" s="31">
        <f t="shared" si="1"/>
        <v>1542.024</v>
      </c>
      <c r="F46" s="31">
        <f t="shared" si="2"/>
        <v>848.1132</v>
      </c>
      <c r="G46" s="46"/>
      <c r="H46" s="78"/>
    </row>
    <row r="47" spans="1:8" ht="12">
      <c r="A47" s="17" t="s">
        <v>45</v>
      </c>
      <c r="B47" s="20">
        <f>SUM(B39:B46)</f>
        <v>839395</v>
      </c>
      <c r="C47" s="20">
        <f>SUM(C39:C46)</f>
        <v>94438</v>
      </c>
      <c r="D47" s="76">
        <f t="shared" si="0"/>
        <v>0.11250722246379834</v>
      </c>
      <c r="E47" s="12">
        <f t="shared" si="1"/>
        <v>34280.994</v>
      </c>
      <c r="F47" s="12">
        <f t="shared" si="2"/>
        <v>18854.546700000003</v>
      </c>
      <c r="G47" s="49"/>
      <c r="H47" s="76"/>
    </row>
    <row r="48" spans="1:8" ht="12">
      <c r="A48" s="17" t="s">
        <v>42</v>
      </c>
      <c r="B48" s="20">
        <f>B49-B47</f>
        <v>2723665</v>
      </c>
      <c r="C48" s="20">
        <f>C49-C47</f>
        <v>64164.3955064069</v>
      </c>
      <c r="D48" s="76">
        <f t="shared" si="0"/>
        <v>0.023558108470170487</v>
      </c>
      <c r="E48" s="41">
        <f t="shared" si="1"/>
        <v>23291.675568825704</v>
      </c>
      <c r="F48" s="12">
        <f t="shared" si="2"/>
        <v>12810.421562854139</v>
      </c>
      <c r="G48" s="48"/>
      <c r="H48" s="76"/>
    </row>
    <row r="49" spans="1:8" ht="12">
      <c r="A49" s="16" t="s">
        <v>43</v>
      </c>
      <c r="B49" s="7">
        <v>3563060</v>
      </c>
      <c r="C49" s="22">
        <v>158602.3955064069</v>
      </c>
      <c r="D49" s="76">
        <f t="shared" si="0"/>
        <v>0.044512973541396134</v>
      </c>
      <c r="E49" s="12">
        <f t="shared" si="1"/>
        <v>57572.6695688257</v>
      </c>
      <c r="F49" s="22">
        <f t="shared" si="2"/>
        <v>31664.968262854138</v>
      </c>
      <c r="G49" s="55"/>
      <c r="H49" s="77"/>
    </row>
    <row r="50" ht="12">
      <c r="A50" s="8" t="s">
        <v>49</v>
      </c>
    </row>
    <row r="51" ht="12">
      <c r="A51" s="8" t="s">
        <v>50</v>
      </c>
    </row>
    <row r="52" ht="12">
      <c r="A52" s="8" t="s">
        <v>51</v>
      </c>
    </row>
    <row r="53" ht="12">
      <c r="A53" s="8" t="s">
        <v>52</v>
      </c>
    </row>
    <row r="54" ht="12">
      <c r="A54" s="8" t="s">
        <v>53</v>
      </c>
    </row>
    <row r="55" ht="12">
      <c r="A55" s="8" t="s">
        <v>54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jh</cp:lastModifiedBy>
  <dcterms:created xsi:type="dcterms:W3CDTF">2014-10-04T07:56:15Z</dcterms:created>
  <dcterms:modified xsi:type="dcterms:W3CDTF">2014-10-08T12:07:38Z</dcterms:modified>
  <cp:category/>
  <cp:version/>
  <cp:contentType/>
  <cp:contentStatus/>
</cp:coreProperties>
</file>