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0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<sst xmlns="http://schemas.openxmlformats.org/spreadsheetml/2006/main" count="131" uniqueCount="101">
  <si>
    <t>23101</t>
  </si>
  <si>
    <t xml:space="preserve">               K SINT-GENESIUS-RODE</t>
  </si>
  <si>
    <t>23098</t>
  </si>
  <si>
    <t xml:space="preserve">                   DROGENBOS</t>
  </si>
  <si>
    <t>23099</t>
  </si>
  <si>
    <t xml:space="preserve">                   KRAAINEM</t>
  </si>
  <si>
    <t>23100</t>
  </si>
  <si>
    <t xml:space="preserve">                   LINKEBEEK</t>
  </si>
  <si>
    <t xml:space="preserve">                   SINT-GENESIUS-RODE</t>
  </si>
  <si>
    <t>23102</t>
  </si>
  <si>
    <t xml:space="preserve">                   WEMMEL</t>
  </si>
  <si>
    <t>23103</t>
  </si>
  <si>
    <t xml:space="preserve">                   WEZEMBEK-OPPEM</t>
  </si>
  <si>
    <t>01000</t>
  </si>
  <si>
    <t xml:space="preserve">               K ANDERLECHT</t>
  </si>
  <si>
    <t>21001</t>
  </si>
  <si>
    <t xml:space="preserve">                   ANDERLECHT</t>
  </si>
  <si>
    <t>21003</t>
  </si>
  <si>
    <t xml:space="preserve">                   SINT-AGATHA-BERCHEM</t>
  </si>
  <si>
    <t xml:space="preserve">               K BRUSSEL</t>
  </si>
  <si>
    <t>21004</t>
  </si>
  <si>
    <t xml:space="preserve">                   BRUSSEL</t>
  </si>
  <si>
    <t xml:space="preserve">               K ELSENE</t>
  </si>
  <si>
    <t>21002</t>
  </si>
  <si>
    <t xml:space="preserve">                   OUDERGEM</t>
  </si>
  <si>
    <t>21009</t>
  </si>
  <si>
    <t xml:space="preserve">                   ELSENE</t>
  </si>
  <si>
    <t>21017</t>
  </si>
  <si>
    <t xml:space="preserve">                   WATERMAAL-BOSVOORDE</t>
  </si>
  <si>
    <t xml:space="preserve">               K SINT-JANS-MOLENBEEK</t>
  </si>
  <si>
    <t>21008</t>
  </si>
  <si>
    <t xml:space="preserve">                   GANSHOREN</t>
  </si>
  <si>
    <t>21010</t>
  </si>
  <si>
    <t xml:space="preserve">                   JETTE</t>
  </si>
  <si>
    <t>21011</t>
  </si>
  <si>
    <t xml:space="preserve">                   KOEKELBERG</t>
  </si>
  <si>
    <t>21012</t>
  </si>
  <si>
    <t xml:space="preserve">                   SINT-JANS-MOLENBEEK</t>
  </si>
  <si>
    <t xml:space="preserve">               K SINT-GILLIS</t>
  </si>
  <si>
    <t>21013</t>
  </si>
  <si>
    <t xml:space="preserve">                   SINT-GILLIS</t>
  </si>
  <si>
    <t xml:space="preserve">               K SINT-JOOST-TEN-NODE</t>
  </si>
  <si>
    <t>21005</t>
  </si>
  <si>
    <t xml:space="preserve">                   ETTERBEEK</t>
  </si>
  <si>
    <t>21014</t>
  </si>
  <si>
    <t xml:space="preserve">                   SINT-JOOST-TEN-NODE</t>
  </si>
  <si>
    <t>21018</t>
  </si>
  <si>
    <t xml:space="preserve">                   SINT-LAMBRECHTS-WOLUWE</t>
  </si>
  <si>
    <t>21019</t>
  </si>
  <si>
    <t xml:space="preserve">                   SINT-PIETERS-WOLUWE</t>
  </si>
  <si>
    <t xml:space="preserve">               K SCHAARBEEK</t>
  </si>
  <si>
    <t>21006</t>
  </si>
  <si>
    <t xml:space="preserve">                   EVERE</t>
  </si>
  <si>
    <t>21015</t>
  </si>
  <si>
    <t xml:space="preserve">                   SCHAARBEEK</t>
  </si>
  <si>
    <t xml:space="preserve">               K UKKEL</t>
  </si>
  <si>
    <t>21007</t>
  </si>
  <si>
    <t xml:space="preserve">                   VORST</t>
  </si>
  <si>
    <t>21016</t>
  </si>
  <si>
    <t xml:space="preserve">                   UKKEL</t>
  </si>
  <si>
    <t>NIS-CODE</t>
  </si>
  <si>
    <t>2014 Inschr.</t>
  </si>
  <si>
    <t>2014 Gestemd</t>
  </si>
  <si>
    <t>2014 Geldig</t>
  </si>
  <si>
    <t>Vlaams Belang</t>
  </si>
  <si>
    <t>sp.a</t>
  </si>
  <si>
    <t>N-VA</t>
  </si>
  <si>
    <t>CD&amp;V</t>
  </si>
  <si>
    <t>OpenVld</t>
  </si>
  <si>
    <t>Totaal</t>
  </si>
  <si>
    <t>MR</t>
  </si>
  <si>
    <t>FDF</t>
  </si>
  <si>
    <t>Ecolo</t>
  </si>
  <si>
    <t>PS</t>
  </si>
  <si>
    <t>cdH</t>
  </si>
  <si>
    <t>Parti Populaire</t>
  </si>
  <si>
    <t>PTB*PVDA-GO !</t>
  </si>
  <si>
    <t>GAUCHES COMMUNES</t>
  </si>
  <si>
    <t>Autres</t>
  </si>
  <si>
    <t>MG</t>
  </si>
  <si>
    <t>LA DROITE</t>
  </si>
  <si>
    <t>DEBOUT LES BELGES!</t>
  </si>
  <si>
    <t>NATION</t>
  </si>
  <si>
    <t>Agora Erasmus</t>
  </si>
  <si>
    <t>LaLutte-DeStrijd</t>
  </si>
  <si>
    <t>ISLAM</t>
  </si>
  <si>
    <t>Stem-men</t>
  </si>
  <si>
    <t>% Par-tijen</t>
  </si>
  <si>
    <t>Par-tijen</t>
  </si>
  <si>
    <t>Verkiezingen Brussels Hoofdstelijk Gewest en Rand</t>
  </si>
  <si>
    <t>Neder-landst.</t>
  </si>
  <si>
    <t>PARTI LIBER-TARIEN</t>
  </si>
  <si>
    <t>Égali-taires !</t>
  </si>
  <si>
    <t>Radicaal Links</t>
  </si>
  <si>
    <t>Frans-taligen</t>
  </si>
  <si>
    <t>BRUSSELS HFST. GEWEST</t>
  </si>
  <si>
    <t xml:space="preserve">               K BUITENLAND</t>
  </si>
  <si>
    <t>Brussels Hoofstedelijk Gewest +Buitenland + Rand, Federale verkiezingen 2014</t>
  </si>
  <si>
    <t>BRUSSELS HFST. GEW.+ RAND + BUITENL.</t>
  </si>
  <si>
    <t>BRUSSELS HFST. GEW. + BUITENLAND</t>
  </si>
  <si>
    <t>PARTI LI-BERTARIEN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</si>
</sst>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.0"/>
    <numFmt numFmtId="165" formatCode="0.0%"/>
  </numFmts>
  <fonts count="5">
    <font>
      <sz val="9"/>
      <name val="Arial"/>
      <family val="0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10" fontId="1" fillId="2" borderId="4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left" vertical="top" wrapText="1"/>
    </xf>
    <xf numFmtId="3" fontId="1" fillId="3" borderId="9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5" borderId="11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10" fontId="1" fillId="2" borderId="2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0" fontId="1" fillId="5" borderId="2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/>
    </xf>
    <xf numFmtId="0" fontId="1" fillId="6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1" fillId="7" borderId="9" xfId="0" applyFont="1" applyFill="1" applyBorder="1" applyAlignment="1">
      <alignment horizontal="left" vertical="top" wrapText="1"/>
    </xf>
    <xf numFmtId="10" fontId="0" fillId="2" borderId="8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left" vertical="top" wrapText="1"/>
    </xf>
    <xf numFmtId="10" fontId="0" fillId="2" borderId="2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10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10" fontId="0" fillId="2" borderId="12" xfId="0" applyNumberFormat="1" applyFont="1" applyFill="1" applyBorder="1" applyAlignment="1">
      <alignment/>
    </xf>
    <xf numFmtId="10" fontId="1" fillId="2" borderId="11" xfId="0" applyNumberFormat="1" applyFont="1" applyFill="1" applyBorder="1" applyAlignment="1">
      <alignment/>
    </xf>
    <xf numFmtId="49" fontId="1" fillId="2" borderId="13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" fillId="0" borderId="1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A40"/>
  <sheetViews>
    <sheetView tabSelected="1" workbookViewId="0" topLeftCell="A1">
      <pane xSplit="2" ySplit="2" topLeftCell="F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J1"/>
    </sheetView>
  </sheetViews>
  <sheetFormatPr defaultColWidth="9.140625" defaultRowHeight="12" outlineLevelRow="2" outlineLevelCol="3"/>
  <cols>
    <col min="1" max="1" width="9.00390625" style="0" customWidth="1"/>
    <col min="2" max="2" width="34.57421875" style="0" customWidth="1"/>
    <col min="3" max="5" width="9.140625" style="0" hidden="1" customWidth="1" outlineLevel="1"/>
    <col min="6" max="6" width="6.421875" style="0" customWidth="1" collapsed="1"/>
    <col min="7" max="11" width="7.421875" style="0" hidden="1" customWidth="1" outlineLevel="2"/>
    <col min="12" max="12" width="10.140625" style="0" hidden="1" customWidth="1" outlineLevel="3"/>
    <col min="13" max="13" width="6.8515625" style="0" hidden="1" customWidth="1" outlineLevel="3"/>
    <col min="14" max="14" width="10.421875" style="0" hidden="1" customWidth="1" outlineLevel="3"/>
    <col min="15" max="15" width="8.00390625" style="0" hidden="1" customWidth="1" outlineLevel="2" collapsed="1"/>
    <col min="16" max="18" width="9.140625" style="0" hidden="1" customWidth="1" outlineLevel="2"/>
    <col min="19" max="21" width="9.140625" style="0" hidden="1" customWidth="1" outlineLevel="3"/>
    <col min="22" max="22" width="10.421875" style="0" hidden="1" customWidth="1" outlineLevel="3"/>
    <col min="23" max="24" width="9.140625" style="0" hidden="1" customWidth="1" outlineLevel="3"/>
    <col min="25" max="25" width="7.57421875" style="0" hidden="1" customWidth="1" outlineLevel="2" collapsed="1"/>
    <col min="26" max="26" width="8.28125" style="0" hidden="1" customWidth="1" outlineLevel="1" collapsed="1"/>
    <col min="27" max="31" width="7.8515625" style="0" hidden="1" customWidth="1" outlineLevel="2"/>
    <col min="32" max="32" width="7.7109375" style="0" hidden="1" customWidth="1" outlineLevel="1" collapsed="1"/>
    <col min="33" max="33" width="7.28125" style="0" hidden="1" customWidth="1" outlineLevel="1"/>
    <col min="34" max="34" width="6.28125" style="0" customWidth="1" collapsed="1"/>
    <col min="35" max="39" width="7.28125" style="0" customWidth="1" outlineLevel="2"/>
    <col min="40" max="40" width="10.140625" style="0" hidden="1" customWidth="1" outlineLevel="3"/>
    <col min="41" max="41" width="6.8515625" style="0" hidden="1" customWidth="1" outlineLevel="3"/>
    <col min="42" max="42" width="10.421875" style="0" hidden="1" customWidth="1" outlineLevel="3"/>
    <col min="43" max="43" width="8.00390625" style="0" customWidth="1" outlineLevel="2" collapsed="1"/>
    <col min="44" max="44" width="9.140625" style="0" hidden="1" customWidth="1" outlineLevel="3"/>
    <col min="45" max="45" width="11.28125" style="0" hidden="1" customWidth="1" outlineLevel="3"/>
    <col min="46" max="49" width="9.140625" style="0" hidden="1" customWidth="1" outlineLevel="3"/>
    <col min="50" max="50" width="10.28125" style="0" hidden="1" customWidth="1" outlineLevel="3"/>
    <col min="51" max="52" width="9.140625" style="0" hidden="1" customWidth="1" outlineLevel="3"/>
    <col min="53" max="53" width="7.57421875" style="0" customWidth="1" outlineLevel="2" collapsed="1"/>
    <col min="54" max="54" width="8.28125" style="0" customWidth="1" outlineLevel="1"/>
    <col min="55" max="59" width="7.8515625" style="0" hidden="1" customWidth="1" outlineLevel="2"/>
    <col min="60" max="60" width="7.7109375" style="0" customWidth="1" outlineLevel="1" collapsed="1"/>
    <col min="61" max="61" width="8.28125" style="0" customWidth="1" outlineLevel="1"/>
    <col min="62" max="62" width="6.00390625" style="0" customWidth="1"/>
    <col min="63" max="70" width="9.140625" style="29" customWidth="1"/>
  </cols>
  <sheetData>
    <row r="1" spans="1:62" ht="12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70" s="27" customFormat="1" ht="25.5" customHeight="1">
      <c r="A2" s="20" t="s">
        <v>60</v>
      </c>
      <c r="B2" s="21" t="s">
        <v>89</v>
      </c>
      <c r="C2" s="23" t="s">
        <v>61</v>
      </c>
      <c r="D2" s="24" t="s">
        <v>62</v>
      </c>
      <c r="E2" s="24" t="s">
        <v>63</v>
      </c>
      <c r="F2" s="28" t="s">
        <v>86</v>
      </c>
      <c r="G2" s="25" t="s">
        <v>70</v>
      </c>
      <c r="H2" s="37" t="s">
        <v>73</v>
      </c>
      <c r="I2" s="37" t="s">
        <v>71</v>
      </c>
      <c r="J2" s="37" t="s">
        <v>72</v>
      </c>
      <c r="K2" s="37" t="s">
        <v>74</v>
      </c>
      <c r="L2" s="37" t="s">
        <v>76</v>
      </c>
      <c r="M2" s="37" t="s">
        <v>79</v>
      </c>
      <c r="N2" s="26" t="s">
        <v>77</v>
      </c>
      <c r="O2" s="43" t="s">
        <v>93</v>
      </c>
      <c r="P2" s="42" t="s">
        <v>75</v>
      </c>
      <c r="Q2" s="37" t="s">
        <v>81</v>
      </c>
      <c r="R2" s="22" t="s">
        <v>85</v>
      </c>
      <c r="S2" s="36" t="s">
        <v>80</v>
      </c>
      <c r="T2" s="36" t="s">
        <v>82</v>
      </c>
      <c r="U2" s="36" t="s">
        <v>83</v>
      </c>
      <c r="V2" s="36" t="s">
        <v>91</v>
      </c>
      <c r="W2" s="36" t="s">
        <v>92</v>
      </c>
      <c r="X2" s="36" t="s">
        <v>84</v>
      </c>
      <c r="Y2" s="43" t="s">
        <v>78</v>
      </c>
      <c r="Z2" s="44" t="s">
        <v>94</v>
      </c>
      <c r="AA2" s="25" t="s">
        <v>68</v>
      </c>
      <c r="AB2" s="37" t="s">
        <v>66</v>
      </c>
      <c r="AC2" s="37" t="s">
        <v>65</v>
      </c>
      <c r="AD2" s="37" t="s">
        <v>67</v>
      </c>
      <c r="AE2" s="37" t="s">
        <v>64</v>
      </c>
      <c r="AF2" s="44" t="s">
        <v>90</v>
      </c>
      <c r="AG2" s="39" t="s">
        <v>69</v>
      </c>
      <c r="AH2" s="34" t="s">
        <v>88</v>
      </c>
      <c r="AI2" s="25" t="s">
        <v>70</v>
      </c>
      <c r="AJ2" s="37" t="s">
        <v>73</v>
      </c>
      <c r="AK2" s="37" t="s">
        <v>71</v>
      </c>
      <c r="AL2" s="37" t="s">
        <v>72</v>
      </c>
      <c r="AM2" s="37" t="s">
        <v>74</v>
      </c>
      <c r="AN2" s="37" t="s">
        <v>76</v>
      </c>
      <c r="AO2" s="37" t="s">
        <v>79</v>
      </c>
      <c r="AP2" s="26" t="s">
        <v>77</v>
      </c>
      <c r="AQ2" s="28" t="s">
        <v>93</v>
      </c>
      <c r="AR2" s="42" t="s">
        <v>75</v>
      </c>
      <c r="AS2" s="37" t="s">
        <v>81</v>
      </c>
      <c r="AT2" s="22" t="s">
        <v>85</v>
      </c>
      <c r="AU2" s="36" t="s">
        <v>80</v>
      </c>
      <c r="AV2" s="36" t="s">
        <v>82</v>
      </c>
      <c r="AW2" s="36" t="s">
        <v>83</v>
      </c>
      <c r="AX2" s="36" t="s">
        <v>100</v>
      </c>
      <c r="AY2" s="36" t="s">
        <v>92</v>
      </c>
      <c r="AZ2" s="36" t="s">
        <v>84</v>
      </c>
      <c r="BA2" s="43" t="s">
        <v>78</v>
      </c>
      <c r="BB2" s="44" t="s">
        <v>94</v>
      </c>
      <c r="BC2" s="25" t="s">
        <v>68</v>
      </c>
      <c r="BD2" s="37" t="s">
        <v>66</v>
      </c>
      <c r="BE2" s="37" t="s">
        <v>65</v>
      </c>
      <c r="BF2" s="37" t="s">
        <v>67</v>
      </c>
      <c r="BG2" s="37" t="s">
        <v>64</v>
      </c>
      <c r="BH2" s="44" t="s">
        <v>90</v>
      </c>
      <c r="BI2" s="39" t="s">
        <v>69</v>
      </c>
      <c r="BJ2" s="34" t="s">
        <v>87</v>
      </c>
      <c r="BK2" s="38"/>
      <c r="BL2" s="38"/>
      <c r="BM2" s="38"/>
      <c r="BN2" s="38"/>
      <c r="BO2" s="38"/>
      <c r="BP2" s="38"/>
      <c r="BQ2" s="38"/>
      <c r="BR2" s="38"/>
    </row>
    <row r="3" spans="1:131" s="8" customFormat="1" ht="12">
      <c r="A3" s="1" t="s">
        <v>13</v>
      </c>
      <c r="B3" s="35" t="s">
        <v>98</v>
      </c>
      <c r="C3" s="35"/>
      <c r="D3" s="4">
        <v>527782</v>
      </c>
      <c r="E3" s="4">
        <v>499082</v>
      </c>
      <c r="F3" s="30"/>
      <c r="G3" s="4">
        <f aca="true" t="shared" si="0" ref="G3:Y3">G4+G11</f>
        <v>115049</v>
      </c>
      <c r="H3" s="4">
        <f t="shared" si="0"/>
        <v>124053</v>
      </c>
      <c r="I3" s="4">
        <f t="shared" si="0"/>
        <v>55323</v>
      </c>
      <c r="J3" s="4">
        <f t="shared" si="0"/>
        <v>52147</v>
      </c>
      <c r="K3" s="4">
        <f t="shared" si="0"/>
        <v>46508</v>
      </c>
      <c r="L3" s="35">
        <f t="shared" si="0"/>
        <v>19142</v>
      </c>
      <c r="M3" s="4">
        <f t="shared" si="0"/>
        <v>573</v>
      </c>
      <c r="N3" s="3">
        <f t="shared" si="0"/>
        <v>1461</v>
      </c>
      <c r="O3" s="2">
        <f t="shared" si="0"/>
        <v>21176</v>
      </c>
      <c r="P3" s="4">
        <f t="shared" si="0"/>
        <v>8651</v>
      </c>
      <c r="Q3" s="4">
        <f t="shared" si="0"/>
        <v>11121</v>
      </c>
      <c r="R3" s="4">
        <f t="shared" si="0"/>
        <v>9421</v>
      </c>
      <c r="S3" s="4">
        <f t="shared" si="0"/>
        <v>2169</v>
      </c>
      <c r="T3" s="4">
        <f t="shared" si="0"/>
        <v>1630</v>
      </c>
      <c r="U3" s="4">
        <f t="shared" si="0"/>
        <v>383</v>
      </c>
      <c r="V3" s="4">
        <f t="shared" si="0"/>
        <v>754</v>
      </c>
      <c r="W3" s="4">
        <f t="shared" si="0"/>
        <v>956</v>
      </c>
      <c r="X3" s="4">
        <f t="shared" si="0"/>
        <v>216</v>
      </c>
      <c r="Y3" s="2">
        <f t="shared" si="0"/>
        <v>6108</v>
      </c>
      <c r="Z3" s="2">
        <f>SUM(G3:K3)+O3+P3+Q3+R3+Y3</f>
        <v>449557</v>
      </c>
      <c r="AA3" s="4">
        <f aca="true" t="shared" si="1" ref="AA3:AF3">AA4+AA11</f>
        <v>13294</v>
      </c>
      <c r="AB3" s="4">
        <f t="shared" si="1"/>
        <v>13240</v>
      </c>
      <c r="AC3" s="4">
        <f t="shared" si="1"/>
        <v>9633</v>
      </c>
      <c r="AD3" s="4">
        <f t="shared" si="1"/>
        <v>8193</v>
      </c>
      <c r="AE3" s="4">
        <f t="shared" si="1"/>
        <v>5165</v>
      </c>
      <c r="AF3" s="2">
        <f t="shared" si="1"/>
        <v>49525</v>
      </c>
      <c r="AG3" s="2">
        <f>AG4+AG11</f>
        <v>499082</v>
      </c>
      <c r="AH3" s="2"/>
      <c r="AI3" s="5">
        <f aca="true" t="shared" si="2" ref="AI3:AI40">G3/$AG3</f>
        <v>0.23052123699111568</v>
      </c>
      <c r="AJ3" s="5">
        <f aca="true" t="shared" si="3" ref="AJ3:AJ40">H3/$AG3</f>
        <v>0.24856236049386674</v>
      </c>
      <c r="AK3" s="5">
        <f aca="true" t="shared" si="4" ref="AK3:AK40">I3/$AG3</f>
        <v>0.11084951971820262</v>
      </c>
      <c r="AL3" s="5">
        <f aca="true" t="shared" si="5" ref="AL3:AL40">J3/$AG3</f>
        <v>0.10448583599488662</v>
      </c>
      <c r="AM3" s="5">
        <f aca="true" t="shared" si="6" ref="AM3:AM40">K3/$AG3</f>
        <v>0.09318709149999399</v>
      </c>
      <c r="AN3" s="18">
        <f aca="true" t="shared" si="7" ref="AN3:AN40">L3/$AG3</f>
        <v>0.03835441871275662</v>
      </c>
      <c r="AO3" s="5">
        <f aca="true" t="shared" si="8" ref="AO3:AO40">M3/$AG3</f>
        <v>0.0011481079261524158</v>
      </c>
      <c r="AP3" s="6">
        <f aca="true" t="shared" si="9" ref="AP3:AP40">N3/$AG3</f>
        <v>0.0029273746598755313</v>
      </c>
      <c r="AQ3" s="30">
        <f aca="true" t="shared" si="10" ref="AQ3:AQ40">O3/$AG3</f>
        <v>0.042429901298784566</v>
      </c>
      <c r="AR3" s="5">
        <f aca="true" t="shared" si="11" ref="AR3:AR40">P3/$AG3</f>
        <v>0.017333824902521028</v>
      </c>
      <c r="AS3" s="5">
        <f aca="true" t="shared" si="12" ref="AS3:AS40">Q3/$AG3</f>
        <v>0.022282911425376993</v>
      </c>
      <c r="AT3" s="5">
        <f aca="true" t="shared" si="13" ref="AT3:AT40">R3/$AG3</f>
        <v>0.018876657543249405</v>
      </c>
      <c r="AU3" s="5">
        <f aca="true" t="shared" si="14" ref="AU3:AU40">S3/$AG3</f>
        <v>0.0043459792178439614</v>
      </c>
      <c r="AV3" s="5">
        <f aca="true" t="shared" si="15" ref="AV3:AV40">T3/$AG3</f>
        <v>0.0032659963693340973</v>
      </c>
      <c r="AW3" s="5">
        <f aca="true" t="shared" si="16" ref="AW3:AW40">U3/$AG3</f>
        <v>0.0007674089628558032</v>
      </c>
      <c r="AX3" s="5">
        <f aca="true" t="shared" si="17" ref="AX3:AX40">V3/$AG3</f>
        <v>0.001510773780661294</v>
      </c>
      <c r="AY3" s="5">
        <f aca="true" t="shared" si="18" ref="AY3:AY40">W3/$AG3</f>
        <v>0.0019155168890082192</v>
      </c>
      <c r="AZ3" s="5">
        <f aca="true" t="shared" si="19" ref="AZ3:AZ40">X3/$AG3</f>
        <v>0.0004327946109056227</v>
      </c>
      <c r="BA3" s="30">
        <f aca="true" t="shared" si="20" ref="BA3:BA40">Y3/$AG3</f>
        <v>0.012238469830608998</v>
      </c>
      <c r="BB3" s="30">
        <f aca="true" t="shared" si="21" ref="BB3:BB40">Z3/$AG3</f>
        <v>0.9007678096986066</v>
      </c>
      <c r="BC3" s="5">
        <f aca="true" t="shared" si="22" ref="BC3:BC40">AA3/$AG3</f>
        <v>0.026636905358237723</v>
      </c>
      <c r="BD3" s="5">
        <f aca="true" t="shared" si="23" ref="BD3:BD40">AB3/$AG3</f>
        <v>0.02652870670551132</v>
      </c>
      <c r="BE3" s="5">
        <f aca="true" t="shared" si="24" ref="BE3:BE40">AC3/$AG3</f>
        <v>0.019301437439138258</v>
      </c>
      <c r="BF3" s="5">
        <f aca="true" t="shared" si="25" ref="BF3:BF40">AD3/$AG3</f>
        <v>0.01641614003310077</v>
      </c>
      <c r="BG3" s="5">
        <f aca="true" t="shared" si="26" ref="BG3:BG40">AE3/$AG3</f>
        <v>0.010349000765405285</v>
      </c>
      <c r="BH3" s="30">
        <f aca="true" t="shared" si="27" ref="BH3:BH40">AF3/$AG3</f>
        <v>0.09923219030139335</v>
      </c>
      <c r="BI3" s="30">
        <f aca="true" t="shared" si="28" ref="BI3:BI40">AG3/$AG3</f>
        <v>1</v>
      </c>
      <c r="BJ3" s="30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s="8" customFormat="1" ht="12" outlineLevel="1">
      <c r="A4" s="1" t="s">
        <v>0</v>
      </c>
      <c r="B4" s="35" t="s">
        <v>1</v>
      </c>
      <c r="C4" s="35"/>
      <c r="D4" s="4">
        <v>23391</v>
      </c>
      <c r="E4" s="4">
        <v>23391</v>
      </c>
      <c r="F4" s="30"/>
      <c r="G4" s="4">
        <v>9442</v>
      </c>
      <c r="H4" s="4">
        <v>2946</v>
      </c>
      <c r="I4" s="4">
        <v>4192</v>
      </c>
      <c r="J4" s="4">
        <v>1629</v>
      </c>
      <c r="K4" s="4">
        <v>2072</v>
      </c>
      <c r="L4" s="35">
        <v>319</v>
      </c>
      <c r="M4" s="4">
        <v>10</v>
      </c>
      <c r="N4" s="3">
        <v>24</v>
      </c>
      <c r="O4" s="2">
        <f aca="true" t="shared" si="29" ref="O4:O40">SUM(L4:N4)</f>
        <v>353</v>
      </c>
      <c r="P4" s="4">
        <v>269</v>
      </c>
      <c r="Q4" s="4">
        <v>241</v>
      </c>
      <c r="R4" s="4">
        <v>106</v>
      </c>
      <c r="S4" s="4">
        <v>64</v>
      </c>
      <c r="T4" s="4">
        <v>46</v>
      </c>
      <c r="U4" s="4">
        <v>7</v>
      </c>
      <c r="V4" s="4">
        <v>22</v>
      </c>
      <c r="W4" s="4">
        <v>13</v>
      </c>
      <c r="X4" s="4">
        <v>6</v>
      </c>
      <c r="Y4" s="2">
        <f aca="true" t="shared" si="30" ref="Y4:Y40">SUM(S4:X4)</f>
        <v>158</v>
      </c>
      <c r="Z4" s="2">
        <f>SUM(G4:K4)+O4+P4+Q4+R4+Y4</f>
        <v>21408</v>
      </c>
      <c r="AA4" s="4">
        <v>482</v>
      </c>
      <c r="AB4" s="4">
        <v>852</v>
      </c>
      <c r="AC4" s="4">
        <v>201</v>
      </c>
      <c r="AD4" s="4">
        <v>315</v>
      </c>
      <c r="AE4" s="4">
        <v>133</v>
      </c>
      <c r="AF4" s="2">
        <f aca="true" t="shared" si="31" ref="AF4:AF40">SUM(AA4:AE4)</f>
        <v>1983</v>
      </c>
      <c r="AG4" s="2">
        <v>23391</v>
      </c>
      <c r="AH4" s="2"/>
      <c r="AI4" s="5">
        <f t="shared" si="2"/>
        <v>0.4036595271685691</v>
      </c>
      <c r="AJ4" s="5">
        <f t="shared" si="3"/>
        <v>0.12594587661921253</v>
      </c>
      <c r="AK4" s="5">
        <f t="shared" si="4"/>
        <v>0.1792142276944124</v>
      </c>
      <c r="AL4" s="5">
        <f t="shared" si="5"/>
        <v>0.06964217006540978</v>
      </c>
      <c r="AM4" s="5">
        <f t="shared" si="6"/>
        <v>0.08858107819246719</v>
      </c>
      <c r="AN4" s="18">
        <f t="shared" si="7"/>
        <v>0.013637723910905904</v>
      </c>
      <c r="AO4" s="5">
        <f t="shared" si="8"/>
        <v>0.0004275148561412509</v>
      </c>
      <c r="AP4" s="6">
        <f t="shared" si="9"/>
        <v>0.0010260356547390022</v>
      </c>
      <c r="AQ4" s="30">
        <f t="shared" si="10"/>
        <v>0.015091274421786156</v>
      </c>
      <c r="AR4" s="5">
        <f t="shared" si="11"/>
        <v>0.011500149630199649</v>
      </c>
      <c r="AS4" s="5">
        <f t="shared" si="12"/>
        <v>0.010303108033004146</v>
      </c>
      <c r="AT4" s="5">
        <f t="shared" si="13"/>
        <v>0.00453165747509726</v>
      </c>
      <c r="AU4" s="5">
        <f t="shared" si="14"/>
        <v>0.0027360950793040057</v>
      </c>
      <c r="AV4" s="5">
        <f t="shared" si="15"/>
        <v>0.0019665683382497543</v>
      </c>
      <c r="AW4" s="5">
        <f t="shared" si="16"/>
        <v>0.0002992603992988756</v>
      </c>
      <c r="AX4" s="5">
        <f t="shared" si="17"/>
        <v>0.000940532683510752</v>
      </c>
      <c r="AY4" s="5">
        <f t="shared" si="18"/>
        <v>0.0005557693129836262</v>
      </c>
      <c r="AZ4" s="5">
        <f t="shared" si="19"/>
        <v>0.00025650891368475054</v>
      </c>
      <c r="BA4" s="30">
        <f t="shared" si="20"/>
        <v>0.006754734727031765</v>
      </c>
      <c r="BB4" s="30">
        <f t="shared" si="21"/>
        <v>0.91522380402719</v>
      </c>
      <c r="BC4" s="5">
        <f t="shared" si="22"/>
        <v>0.020606216066008293</v>
      </c>
      <c r="BD4" s="5">
        <f t="shared" si="23"/>
        <v>0.036424265743234575</v>
      </c>
      <c r="BE4" s="5">
        <f t="shared" si="24"/>
        <v>0.008593048608439144</v>
      </c>
      <c r="BF4" s="5">
        <f t="shared" si="25"/>
        <v>0.013466717968449404</v>
      </c>
      <c r="BG4" s="5">
        <f t="shared" si="26"/>
        <v>0.005685947586678637</v>
      </c>
      <c r="BH4" s="30">
        <f t="shared" si="27"/>
        <v>0.08477619597281005</v>
      </c>
      <c r="BI4" s="30">
        <f t="shared" si="28"/>
        <v>1</v>
      </c>
      <c r="BJ4" s="30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</row>
    <row r="5" spans="1:131" s="8" customFormat="1" ht="12" outlineLevel="2">
      <c r="A5" s="11" t="s">
        <v>2</v>
      </c>
      <c r="B5" s="12" t="s">
        <v>3</v>
      </c>
      <c r="C5" s="15"/>
      <c r="D5" s="12"/>
      <c r="E5" s="12">
        <v>1744</v>
      </c>
      <c r="F5" s="31"/>
      <c r="G5" s="12">
        <v>485</v>
      </c>
      <c r="H5" s="12">
        <v>454</v>
      </c>
      <c r="I5" s="12">
        <v>247</v>
      </c>
      <c r="J5" s="12">
        <v>138</v>
      </c>
      <c r="K5" s="12">
        <v>104</v>
      </c>
      <c r="L5" s="15">
        <v>44</v>
      </c>
      <c r="M5" s="12">
        <v>2</v>
      </c>
      <c r="N5" s="9">
        <v>4</v>
      </c>
      <c r="O5" s="10">
        <f t="shared" si="29"/>
        <v>50</v>
      </c>
      <c r="P5" s="12">
        <v>35</v>
      </c>
      <c r="Q5" s="12">
        <v>43</v>
      </c>
      <c r="R5" s="12">
        <v>20</v>
      </c>
      <c r="S5" s="12">
        <v>2</v>
      </c>
      <c r="T5" s="12">
        <v>2</v>
      </c>
      <c r="U5" s="12">
        <v>0</v>
      </c>
      <c r="V5" s="12">
        <v>2</v>
      </c>
      <c r="W5" s="12">
        <v>1</v>
      </c>
      <c r="X5" s="12">
        <v>0</v>
      </c>
      <c r="Y5" s="10">
        <f t="shared" si="30"/>
        <v>7</v>
      </c>
      <c r="Z5" s="10">
        <f aca="true" t="shared" si="32" ref="Z5:Z40">SUM(G5:K5)+O5+P5+Q5+R5+Y5</f>
        <v>1583</v>
      </c>
      <c r="AA5" s="12">
        <v>35</v>
      </c>
      <c r="AB5" s="12">
        <v>50</v>
      </c>
      <c r="AC5" s="12">
        <v>33</v>
      </c>
      <c r="AD5" s="12">
        <v>29</v>
      </c>
      <c r="AE5" s="12">
        <v>14</v>
      </c>
      <c r="AF5" s="10">
        <f t="shared" si="31"/>
        <v>161</v>
      </c>
      <c r="AG5" s="10">
        <v>1744</v>
      </c>
      <c r="AH5" s="10"/>
      <c r="AI5" s="13">
        <f t="shared" si="2"/>
        <v>0.27809633027522934</v>
      </c>
      <c r="AJ5" s="13">
        <f t="shared" si="3"/>
        <v>0.2603211009174312</v>
      </c>
      <c r="AK5" s="13">
        <f t="shared" si="4"/>
        <v>0.14162844036697247</v>
      </c>
      <c r="AL5" s="13">
        <f t="shared" si="5"/>
        <v>0.07912844036697247</v>
      </c>
      <c r="AM5" s="13">
        <f t="shared" si="6"/>
        <v>0.05963302752293578</v>
      </c>
      <c r="AN5" s="40">
        <f t="shared" si="7"/>
        <v>0.02522935779816514</v>
      </c>
      <c r="AO5" s="13">
        <f t="shared" si="8"/>
        <v>0.0011467889908256881</v>
      </c>
      <c r="AP5" s="41">
        <f t="shared" si="9"/>
        <v>0.0022935779816513763</v>
      </c>
      <c r="AQ5" s="31">
        <f t="shared" si="10"/>
        <v>0.028669724770642203</v>
      </c>
      <c r="AR5" s="13">
        <f t="shared" si="11"/>
        <v>0.020068807339449542</v>
      </c>
      <c r="AS5" s="13">
        <f t="shared" si="12"/>
        <v>0.024655963302752295</v>
      </c>
      <c r="AT5" s="13">
        <f t="shared" si="13"/>
        <v>0.011467889908256881</v>
      </c>
      <c r="AU5" s="13">
        <f t="shared" si="14"/>
        <v>0.0011467889908256881</v>
      </c>
      <c r="AV5" s="13">
        <f t="shared" si="15"/>
        <v>0.0011467889908256881</v>
      </c>
      <c r="AW5" s="13">
        <f t="shared" si="16"/>
        <v>0</v>
      </c>
      <c r="AX5" s="13">
        <f t="shared" si="17"/>
        <v>0.0011467889908256881</v>
      </c>
      <c r="AY5" s="13">
        <f t="shared" si="18"/>
        <v>0.0005733944954128441</v>
      </c>
      <c r="AZ5" s="13">
        <f t="shared" si="19"/>
        <v>0</v>
      </c>
      <c r="BA5" s="31">
        <f t="shared" si="20"/>
        <v>0.0040137614678899085</v>
      </c>
      <c r="BB5" s="31">
        <f t="shared" si="21"/>
        <v>0.9076834862385321</v>
      </c>
      <c r="BC5" s="13">
        <f t="shared" si="22"/>
        <v>0.020068807339449542</v>
      </c>
      <c r="BD5" s="13">
        <f t="shared" si="23"/>
        <v>0.028669724770642203</v>
      </c>
      <c r="BE5" s="13">
        <f t="shared" si="24"/>
        <v>0.018922018348623854</v>
      </c>
      <c r="BF5" s="13">
        <f t="shared" si="25"/>
        <v>0.016628440366972478</v>
      </c>
      <c r="BG5" s="13">
        <f t="shared" si="26"/>
        <v>0.008027522935779817</v>
      </c>
      <c r="BH5" s="31">
        <f t="shared" si="27"/>
        <v>0.09231651376146789</v>
      </c>
      <c r="BI5" s="31">
        <f t="shared" si="28"/>
        <v>1</v>
      </c>
      <c r="BJ5" s="31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</row>
    <row r="6" spans="1:131" s="8" customFormat="1" ht="12" outlineLevel="2">
      <c r="A6" s="11" t="s">
        <v>4</v>
      </c>
      <c r="B6" s="12" t="s">
        <v>5</v>
      </c>
      <c r="C6" s="15"/>
      <c r="D6" s="12"/>
      <c r="E6" s="12">
        <v>4362</v>
      </c>
      <c r="F6" s="31"/>
      <c r="G6" s="12">
        <v>1569</v>
      </c>
      <c r="H6" s="12">
        <v>362</v>
      </c>
      <c r="I6" s="12">
        <v>1308</v>
      </c>
      <c r="J6" s="12">
        <v>302</v>
      </c>
      <c r="K6" s="12">
        <v>566</v>
      </c>
      <c r="L6" s="15">
        <v>39</v>
      </c>
      <c r="M6" s="12">
        <v>1</v>
      </c>
      <c r="N6" s="9">
        <v>5</v>
      </c>
      <c r="O6" s="10">
        <f t="shared" si="29"/>
        <v>45</v>
      </c>
      <c r="P6" s="12">
        <v>38</v>
      </c>
      <c r="Q6" s="12">
        <v>30</v>
      </c>
      <c r="R6" s="12">
        <v>13</v>
      </c>
      <c r="S6" s="12">
        <v>10</v>
      </c>
      <c r="T6" s="12">
        <v>11</v>
      </c>
      <c r="U6" s="12">
        <v>0</v>
      </c>
      <c r="V6" s="12">
        <v>3</v>
      </c>
      <c r="W6" s="12">
        <v>0</v>
      </c>
      <c r="X6" s="12">
        <v>0</v>
      </c>
      <c r="Y6" s="10">
        <f t="shared" si="30"/>
        <v>24</v>
      </c>
      <c r="Z6" s="10">
        <f t="shared" si="32"/>
        <v>4257</v>
      </c>
      <c r="AA6" s="12">
        <v>46</v>
      </c>
      <c r="AB6" s="12">
        <v>16</v>
      </c>
      <c r="AC6" s="12">
        <v>15</v>
      </c>
      <c r="AD6" s="12">
        <v>21</v>
      </c>
      <c r="AE6" s="12">
        <v>7</v>
      </c>
      <c r="AF6" s="10">
        <f t="shared" si="31"/>
        <v>105</v>
      </c>
      <c r="AG6" s="10">
        <v>4362</v>
      </c>
      <c r="AH6" s="10"/>
      <c r="AI6" s="13">
        <f t="shared" si="2"/>
        <v>0.359697386519945</v>
      </c>
      <c r="AJ6" s="13">
        <f t="shared" si="3"/>
        <v>0.08298945437872536</v>
      </c>
      <c r="AK6" s="13">
        <f t="shared" si="4"/>
        <v>0.2998624484181568</v>
      </c>
      <c r="AL6" s="13">
        <f t="shared" si="5"/>
        <v>0.06923429619440624</v>
      </c>
      <c r="AM6" s="13">
        <f t="shared" si="6"/>
        <v>0.12975699220541037</v>
      </c>
      <c r="AN6" s="40">
        <f t="shared" si="7"/>
        <v>0.008940852819807428</v>
      </c>
      <c r="AO6" s="13">
        <f t="shared" si="8"/>
        <v>0.00022925263640531865</v>
      </c>
      <c r="AP6" s="41">
        <f t="shared" si="9"/>
        <v>0.0011462631820265932</v>
      </c>
      <c r="AQ6" s="31">
        <f t="shared" si="10"/>
        <v>0.01031636863823934</v>
      </c>
      <c r="AR6" s="13">
        <f t="shared" si="11"/>
        <v>0.00871160018340211</v>
      </c>
      <c r="AS6" s="13">
        <f t="shared" si="12"/>
        <v>0.0068775790921595595</v>
      </c>
      <c r="AT6" s="13">
        <f t="shared" si="13"/>
        <v>0.0029802842732691427</v>
      </c>
      <c r="AU6" s="13">
        <f t="shared" si="14"/>
        <v>0.0022925263640531865</v>
      </c>
      <c r="AV6" s="13">
        <f t="shared" si="15"/>
        <v>0.0025217790004585052</v>
      </c>
      <c r="AW6" s="13">
        <f t="shared" si="16"/>
        <v>0</v>
      </c>
      <c r="AX6" s="13">
        <f t="shared" si="17"/>
        <v>0.000687757909215956</v>
      </c>
      <c r="AY6" s="13">
        <f t="shared" si="18"/>
        <v>0</v>
      </c>
      <c r="AZ6" s="13">
        <f t="shared" si="19"/>
        <v>0</v>
      </c>
      <c r="BA6" s="31">
        <f t="shared" si="20"/>
        <v>0.005502063273727648</v>
      </c>
      <c r="BB6" s="31">
        <f t="shared" si="21"/>
        <v>0.9759284731774416</v>
      </c>
      <c r="BC6" s="13">
        <f t="shared" si="22"/>
        <v>0.01054562127464466</v>
      </c>
      <c r="BD6" s="13">
        <f t="shared" si="23"/>
        <v>0.0036680421824850985</v>
      </c>
      <c r="BE6" s="13">
        <f t="shared" si="24"/>
        <v>0.0034387895460797797</v>
      </c>
      <c r="BF6" s="13">
        <f t="shared" si="25"/>
        <v>0.004814305364511692</v>
      </c>
      <c r="BG6" s="13">
        <f t="shared" si="26"/>
        <v>0.0016047684548372307</v>
      </c>
      <c r="BH6" s="31">
        <f t="shared" si="27"/>
        <v>0.024071526822558458</v>
      </c>
      <c r="BI6" s="31">
        <f t="shared" si="28"/>
        <v>1</v>
      </c>
      <c r="BJ6" s="31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</row>
    <row r="7" spans="1:131" s="8" customFormat="1" ht="12" outlineLevel="2">
      <c r="A7" s="11" t="s">
        <v>6</v>
      </c>
      <c r="B7" s="12" t="s">
        <v>7</v>
      </c>
      <c r="C7" s="15"/>
      <c r="D7" s="12"/>
      <c r="E7" s="12">
        <v>2152</v>
      </c>
      <c r="F7" s="31"/>
      <c r="G7" s="12">
        <v>979</v>
      </c>
      <c r="H7" s="12">
        <v>336</v>
      </c>
      <c r="I7" s="12">
        <v>273</v>
      </c>
      <c r="J7" s="12">
        <v>217</v>
      </c>
      <c r="K7" s="12">
        <v>121</v>
      </c>
      <c r="L7" s="15">
        <v>55</v>
      </c>
      <c r="M7" s="12">
        <v>4</v>
      </c>
      <c r="N7" s="9">
        <v>2</v>
      </c>
      <c r="O7" s="10">
        <f t="shared" si="29"/>
        <v>61</v>
      </c>
      <c r="P7" s="12">
        <v>13</v>
      </c>
      <c r="Q7" s="12">
        <v>14</v>
      </c>
      <c r="R7" s="12">
        <v>0</v>
      </c>
      <c r="S7" s="12">
        <v>6</v>
      </c>
      <c r="T7" s="12">
        <v>1</v>
      </c>
      <c r="U7" s="12">
        <v>1</v>
      </c>
      <c r="V7" s="12">
        <v>4</v>
      </c>
      <c r="W7" s="12">
        <v>0</v>
      </c>
      <c r="X7" s="12">
        <v>0</v>
      </c>
      <c r="Y7" s="10">
        <f t="shared" si="30"/>
        <v>12</v>
      </c>
      <c r="Z7" s="10">
        <f t="shared" si="32"/>
        <v>2026</v>
      </c>
      <c r="AA7" s="12">
        <v>24</v>
      </c>
      <c r="AB7" s="12">
        <v>60</v>
      </c>
      <c r="AC7" s="12">
        <v>4</v>
      </c>
      <c r="AD7" s="12">
        <v>28</v>
      </c>
      <c r="AE7" s="12">
        <v>10</v>
      </c>
      <c r="AF7" s="10">
        <f t="shared" si="31"/>
        <v>126</v>
      </c>
      <c r="AG7" s="10">
        <v>2152</v>
      </c>
      <c r="AH7" s="10"/>
      <c r="AI7" s="13">
        <f t="shared" si="2"/>
        <v>0.4549256505576208</v>
      </c>
      <c r="AJ7" s="13">
        <f t="shared" si="3"/>
        <v>0.15613382899628253</v>
      </c>
      <c r="AK7" s="13">
        <f t="shared" si="4"/>
        <v>0.12685873605947956</v>
      </c>
      <c r="AL7" s="13">
        <f t="shared" si="5"/>
        <v>0.1008364312267658</v>
      </c>
      <c r="AM7" s="13">
        <f t="shared" si="6"/>
        <v>0.056226765799256506</v>
      </c>
      <c r="AN7" s="40">
        <f t="shared" si="7"/>
        <v>0.025557620817843865</v>
      </c>
      <c r="AO7" s="13">
        <f t="shared" si="8"/>
        <v>0.0018587360594795538</v>
      </c>
      <c r="AP7" s="41">
        <f t="shared" si="9"/>
        <v>0.0009293680297397769</v>
      </c>
      <c r="AQ7" s="31">
        <f t="shared" si="10"/>
        <v>0.028345724907063198</v>
      </c>
      <c r="AR7" s="13">
        <f t="shared" si="11"/>
        <v>0.0060408921933085506</v>
      </c>
      <c r="AS7" s="13">
        <f t="shared" si="12"/>
        <v>0.006505576208178439</v>
      </c>
      <c r="AT7" s="13">
        <f t="shared" si="13"/>
        <v>0</v>
      </c>
      <c r="AU7" s="13">
        <f t="shared" si="14"/>
        <v>0.0027881040892193307</v>
      </c>
      <c r="AV7" s="13">
        <f t="shared" si="15"/>
        <v>0.00046468401486988845</v>
      </c>
      <c r="AW7" s="13">
        <f t="shared" si="16"/>
        <v>0.00046468401486988845</v>
      </c>
      <c r="AX7" s="13">
        <f t="shared" si="17"/>
        <v>0.0018587360594795538</v>
      </c>
      <c r="AY7" s="13">
        <f t="shared" si="18"/>
        <v>0</v>
      </c>
      <c r="AZ7" s="13">
        <f t="shared" si="19"/>
        <v>0</v>
      </c>
      <c r="BA7" s="31">
        <f t="shared" si="20"/>
        <v>0.0055762081784386614</v>
      </c>
      <c r="BB7" s="31">
        <f t="shared" si="21"/>
        <v>0.9414498141263941</v>
      </c>
      <c r="BC7" s="13">
        <f t="shared" si="22"/>
        <v>0.011152416356877323</v>
      </c>
      <c r="BD7" s="13">
        <f t="shared" si="23"/>
        <v>0.027881040892193308</v>
      </c>
      <c r="BE7" s="13">
        <f t="shared" si="24"/>
        <v>0.0018587360594795538</v>
      </c>
      <c r="BF7" s="13">
        <f t="shared" si="25"/>
        <v>0.013011152416356878</v>
      </c>
      <c r="BG7" s="13">
        <f t="shared" si="26"/>
        <v>0.004646840148698885</v>
      </c>
      <c r="BH7" s="31">
        <f t="shared" si="27"/>
        <v>0.05855018587360595</v>
      </c>
      <c r="BI7" s="31">
        <f t="shared" si="28"/>
        <v>1</v>
      </c>
      <c r="BJ7" s="31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s="8" customFormat="1" ht="12" outlineLevel="2">
      <c r="A8" s="11" t="s">
        <v>0</v>
      </c>
      <c r="B8" s="12" t="s">
        <v>8</v>
      </c>
      <c r="C8" s="15"/>
      <c r="D8" s="12"/>
      <c r="E8" s="12">
        <v>6166</v>
      </c>
      <c r="F8" s="31"/>
      <c r="G8" s="12">
        <v>2998</v>
      </c>
      <c r="H8" s="12">
        <v>605</v>
      </c>
      <c r="I8" s="12">
        <v>877</v>
      </c>
      <c r="J8" s="12">
        <v>359</v>
      </c>
      <c r="K8" s="12">
        <v>397</v>
      </c>
      <c r="L8" s="15">
        <v>62</v>
      </c>
      <c r="M8" s="12">
        <v>1</v>
      </c>
      <c r="N8" s="9">
        <v>5</v>
      </c>
      <c r="O8" s="10">
        <f t="shared" si="29"/>
        <v>68</v>
      </c>
      <c r="P8" s="12">
        <v>66</v>
      </c>
      <c r="Q8" s="12">
        <v>42</v>
      </c>
      <c r="R8" s="12">
        <v>7</v>
      </c>
      <c r="S8" s="12">
        <v>15</v>
      </c>
      <c r="T8" s="12">
        <v>9</v>
      </c>
      <c r="U8" s="12">
        <v>2</v>
      </c>
      <c r="V8" s="12">
        <v>3</v>
      </c>
      <c r="W8" s="12">
        <v>1</v>
      </c>
      <c r="X8" s="12">
        <v>1</v>
      </c>
      <c r="Y8" s="10">
        <f t="shared" si="30"/>
        <v>31</v>
      </c>
      <c r="Z8" s="10">
        <f t="shared" si="32"/>
        <v>5450</v>
      </c>
      <c r="AA8" s="12">
        <v>127</v>
      </c>
      <c r="AB8" s="12">
        <v>363</v>
      </c>
      <c r="AC8" s="12">
        <v>61</v>
      </c>
      <c r="AD8" s="12">
        <v>123</v>
      </c>
      <c r="AE8" s="12">
        <v>42</v>
      </c>
      <c r="AF8" s="10">
        <f t="shared" si="31"/>
        <v>716</v>
      </c>
      <c r="AG8" s="10">
        <v>6166</v>
      </c>
      <c r="AH8" s="10"/>
      <c r="AI8" s="13">
        <f t="shared" si="2"/>
        <v>0.48621472591631526</v>
      </c>
      <c r="AJ8" s="13">
        <f t="shared" si="3"/>
        <v>0.0981187155368148</v>
      </c>
      <c r="AK8" s="13">
        <f t="shared" si="4"/>
        <v>0.1422315926046059</v>
      </c>
      <c r="AL8" s="13">
        <f t="shared" si="5"/>
        <v>0.058222510541680185</v>
      </c>
      <c r="AM8" s="13">
        <f t="shared" si="6"/>
        <v>0.06438533895556277</v>
      </c>
      <c r="AN8" s="40">
        <f t="shared" si="7"/>
        <v>0.010055141096334739</v>
      </c>
      <c r="AO8" s="13">
        <f t="shared" si="8"/>
        <v>0.0001621796951021732</v>
      </c>
      <c r="AP8" s="41">
        <f t="shared" si="9"/>
        <v>0.000810898475510866</v>
      </c>
      <c r="AQ8" s="31">
        <f t="shared" si="10"/>
        <v>0.011028219266947779</v>
      </c>
      <c r="AR8" s="13">
        <f t="shared" si="11"/>
        <v>0.010703859876743431</v>
      </c>
      <c r="AS8" s="13">
        <f t="shared" si="12"/>
        <v>0.006811547194291274</v>
      </c>
      <c r="AT8" s="13">
        <f t="shared" si="13"/>
        <v>0.0011352578657152124</v>
      </c>
      <c r="AU8" s="13">
        <f t="shared" si="14"/>
        <v>0.002432695426532598</v>
      </c>
      <c r="AV8" s="13">
        <f t="shared" si="15"/>
        <v>0.0014596172559195588</v>
      </c>
      <c r="AW8" s="13">
        <f t="shared" si="16"/>
        <v>0.0003243593902043464</v>
      </c>
      <c r="AX8" s="13">
        <f t="shared" si="17"/>
        <v>0.00048653908530651963</v>
      </c>
      <c r="AY8" s="13">
        <f t="shared" si="18"/>
        <v>0.0001621796951021732</v>
      </c>
      <c r="AZ8" s="13">
        <f t="shared" si="19"/>
        <v>0.0001621796951021732</v>
      </c>
      <c r="BA8" s="31">
        <f t="shared" si="20"/>
        <v>0.0050275705481673694</v>
      </c>
      <c r="BB8" s="31">
        <f t="shared" si="21"/>
        <v>0.883879338306844</v>
      </c>
      <c r="BC8" s="13">
        <f t="shared" si="22"/>
        <v>0.020596821277975998</v>
      </c>
      <c r="BD8" s="13">
        <f t="shared" si="23"/>
        <v>0.058871229322088874</v>
      </c>
      <c r="BE8" s="13">
        <f t="shared" si="24"/>
        <v>0.009892961401232565</v>
      </c>
      <c r="BF8" s="13">
        <f t="shared" si="25"/>
        <v>0.019948102497567306</v>
      </c>
      <c r="BG8" s="13">
        <f t="shared" si="26"/>
        <v>0.006811547194291274</v>
      </c>
      <c r="BH8" s="31">
        <f t="shared" si="27"/>
        <v>0.11612066169315602</v>
      </c>
      <c r="BI8" s="31">
        <f t="shared" si="28"/>
        <v>1</v>
      </c>
      <c r="BJ8" s="31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8" customFormat="1" ht="12" outlineLevel="2">
      <c r="A9" s="11" t="s">
        <v>9</v>
      </c>
      <c r="B9" s="12" t="s">
        <v>10</v>
      </c>
      <c r="C9" s="15"/>
      <c r="D9" s="12"/>
      <c r="E9" s="12">
        <v>4474</v>
      </c>
      <c r="F9" s="31"/>
      <c r="G9" s="12">
        <v>1562</v>
      </c>
      <c r="H9" s="12">
        <v>759</v>
      </c>
      <c r="I9" s="12">
        <v>446</v>
      </c>
      <c r="J9" s="12">
        <v>287</v>
      </c>
      <c r="K9" s="12">
        <v>313</v>
      </c>
      <c r="L9" s="15">
        <v>70</v>
      </c>
      <c r="M9" s="12">
        <v>2</v>
      </c>
      <c r="N9" s="9">
        <v>5</v>
      </c>
      <c r="O9" s="10">
        <f t="shared" si="29"/>
        <v>77</v>
      </c>
      <c r="P9" s="12">
        <v>83</v>
      </c>
      <c r="Q9" s="12">
        <v>82</v>
      </c>
      <c r="R9" s="12">
        <v>50</v>
      </c>
      <c r="S9" s="12">
        <v>15</v>
      </c>
      <c r="T9" s="12">
        <v>18</v>
      </c>
      <c r="U9" s="12">
        <v>2</v>
      </c>
      <c r="V9" s="12">
        <v>4</v>
      </c>
      <c r="W9" s="12">
        <v>6</v>
      </c>
      <c r="X9" s="12">
        <v>4</v>
      </c>
      <c r="Y9" s="10">
        <f t="shared" si="30"/>
        <v>49</v>
      </c>
      <c r="Z9" s="10">
        <f t="shared" si="32"/>
        <v>3708</v>
      </c>
      <c r="AA9" s="12">
        <v>205</v>
      </c>
      <c r="AB9" s="12">
        <v>338</v>
      </c>
      <c r="AC9" s="12">
        <v>67</v>
      </c>
      <c r="AD9" s="12">
        <v>100</v>
      </c>
      <c r="AE9" s="12">
        <v>56</v>
      </c>
      <c r="AF9" s="10">
        <f t="shared" si="31"/>
        <v>766</v>
      </c>
      <c r="AG9" s="10">
        <v>4474</v>
      </c>
      <c r="AH9" s="10"/>
      <c r="AI9" s="13">
        <f t="shared" si="2"/>
        <v>0.3491282968261064</v>
      </c>
      <c r="AJ9" s="13">
        <f t="shared" si="3"/>
        <v>0.16964684845775593</v>
      </c>
      <c r="AK9" s="13">
        <f t="shared" si="4"/>
        <v>0.09968708091193562</v>
      </c>
      <c r="AL9" s="13">
        <f t="shared" si="5"/>
        <v>0.06414841305319624</v>
      </c>
      <c r="AM9" s="13">
        <f t="shared" si="6"/>
        <v>0.0699597675458203</v>
      </c>
      <c r="AN9" s="40">
        <f t="shared" si="7"/>
        <v>0.015645954403218598</v>
      </c>
      <c r="AO9" s="13">
        <f t="shared" si="8"/>
        <v>0.0004470272686633885</v>
      </c>
      <c r="AP9" s="41">
        <f t="shared" si="9"/>
        <v>0.001117568171658471</v>
      </c>
      <c r="AQ9" s="31">
        <f t="shared" si="10"/>
        <v>0.017210549843540455</v>
      </c>
      <c r="AR9" s="13">
        <f t="shared" si="11"/>
        <v>0.018551631649530623</v>
      </c>
      <c r="AS9" s="13">
        <f t="shared" si="12"/>
        <v>0.018328118015198926</v>
      </c>
      <c r="AT9" s="13">
        <f t="shared" si="13"/>
        <v>0.011175681716584712</v>
      </c>
      <c r="AU9" s="13">
        <f t="shared" si="14"/>
        <v>0.0033527045149754136</v>
      </c>
      <c r="AV9" s="13">
        <f t="shared" si="15"/>
        <v>0.004023245417970496</v>
      </c>
      <c r="AW9" s="13">
        <f t="shared" si="16"/>
        <v>0.0004470272686633885</v>
      </c>
      <c r="AX9" s="13">
        <f t="shared" si="17"/>
        <v>0.000894054537326777</v>
      </c>
      <c r="AY9" s="13">
        <f t="shared" si="18"/>
        <v>0.0013410818059901655</v>
      </c>
      <c r="AZ9" s="13">
        <f t="shared" si="19"/>
        <v>0.000894054537326777</v>
      </c>
      <c r="BA9" s="31">
        <f t="shared" si="20"/>
        <v>0.010952168082253017</v>
      </c>
      <c r="BB9" s="31">
        <f t="shared" si="21"/>
        <v>0.8287885561019223</v>
      </c>
      <c r="BC9" s="13">
        <f t="shared" si="22"/>
        <v>0.04582029503799732</v>
      </c>
      <c r="BD9" s="13">
        <f t="shared" si="23"/>
        <v>0.07554760840411265</v>
      </c>
      <c r="BE9" s="13">
        <f t="shared" si="24"/>
        <v>0.014975413500223514</v>
      </c>
      <c r="BF9" s="13">
        <f t="shared" si="25"/>
        <v>0.022351363433169423</v>
      </c>
      <c r="BG9" s="13">
        <f t="shared" si="26"/>
        <v>0.012516763522574878</v>
      </c>
      <c r="BH9" s="31">
        <f t="shared" si="27"/>
        <v>0.17121144389807777</v>
      </c>
      <c r="BI9" s="31">
        <f t="shared" si="28"/>
        <v>1</v>
      </c>
      <c r="BJ9" s="31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s="8" customFormat="1" ht="12" outlineLevel="2">
      <c r="A10" s="11" t="s">
        <v>11</v>
      </c>
      <c r="B10" s="12" t="s">
        <v>12</v>
      </c>
      <c r="C10" s="15"/>
      <c r="D10" s="12"/>
      <c r="E10" s="12">
        <v>4493</v>
      </c>
      <c r="F10" s="31"/>
      <c r="G10" s="12">
        <v>1849</v>
      </c>
      <c r="H10" s="12">
        <v>430</v>
      </c>
      <c r="I10" s="12">
        <v>1041</v>
      </c>
      <c r="J10" s="12">
        <v>326</v>
      </c>
      <c r="K10" s="12">
        <v>571</v>
      </c>
      <c r="L10" s="15">
        <v>49</v>
      </c>
      <c r="M10" s="12">
        <v>0</v>
      </c>
      <c r="N10" s="9">
        <v>3</v>
      </c>
      <c r="O10" s="10">
        <f t="shared" si="29"/>
        <v>52</v>
      </c>
      <c r="P10" s="12">
        <v>34</v>
      </c>
      <c r="Q10" s="12">
        <v>30</v>
      </c>
      <c r="R10" s="12">
        <v>16</v>
      </c>
      <c r="S10" s="12">
        <v>16</v>
      </c>
      <c r="T10" s="12">
        <v>5</v>
      </c>
      <c r="U10" s="12">
        <v>2</v>
      </c>
      <c r="V10" s="12">
        <v>6</v>
      </c>
      <c r="W10" s="12">
        <v>5</v>
      </c>
      <c r="X10" s="12">
        <v>1</v>
      </c>
      <c r="Y10" s="10">
        <f t="shared" si="30"/>
        <v>35</v>
      </c>
      <c r="Z10" s="10">
        <f t="shared" si="32"/>
        <v>4384</v>
      </c>
      <c r="AA10" s="12">
        <v>45</v>
      </c>
      <c r="AB10" s="12">
        <v>25</v>
      </c>
      <c r="AC10" s="12">
        <v>21</v>
      </c>
      <c r="AD10" s="12">
        <v>14</v>
      </c>
      <c r="AE10" s="12">
        <v>4</v>
      </c>
      <c r="AF10" s="10">
        <f t="shared" si="31"/>
        <v>109</v>
      </c>
      <c r="AG10" s="10">
        <v>4493</v>
      </c>
      <c r="AH10" s="10"/>
      <c r="AI10" s="13">
        <f t="shared" si="2"/>
        <v>0.41152904518139327</v>
      </c>
      <c r="AJ10" s="13">
        <f t="shared" si="3"/>
        <v>0.09570442911195193</v>
      </c>
      <c r="AK10" s="13">
        <f t="shared" si="4"/>
        <v>0.23169374582684174</v>
      </c>
      <c r="AL10" s="13">
        <f t="shared" si="5"/>
        <v>0.07255731137324728</v>
      </c>
      <c r="AM10" s="13">
        <f t="shared" si="6"/>
        <v>0.12708657912308036</v>
      </c>
      <c r="AN10" s="40">
        <f t="shared" si="7"/>
        <v>0.010905853549966614</v>
      </c>
      <c r="AO10" s="13">
        <f t="shared" si="8"/>
        <v>0</v>
      </c>
      <c r="AP10" s="41">
        <f t="shared" si="9"/>
        <v>0.0006677053193857111</v>
      </c>
      <c r="AQ10" s="31">
        <f t="shared" si="10"/>
        <v>0.011573558869352326</v>
      </c>
      <c r="AR10" s="13">
        <f t="shared" si="11"/>
        <v>0.007567326953038059</v>
      </c>
      <c r="AS10" s="13">
        <f t="shared" si="12"/>
        <v>0.006677053193857111</v>
      </c>
      <c r="AT10" s="13">
        <f t="shared" si="13"/>
        <v>0.0035610950367237926</v>
      </c>
      <c r="AU10" s="13">
        <f t="shared" si="14"/>
        <v>0.0035610950367237926</v>
      </c>
      <c r="AV10" s="13">
        <f t="shared" si="15"/>
        <v>0.001112842198976185</v>
      </c>
      <c r="AW10" s="13">
        <f t="shared" si="16"/>
        <v>0.0004451368795904741</v>
      </c>
      <c r="AX10" s="13">
        <f t="shared" si="17"/>
        <v>0.0013354106387714222</v>
      </c>
      <c r="AY10" s="13">
        <f t="shared" si="18"/>
        <v>0.001112842198976185</v>
      </c>
      <c r="AZ10" s="13">
        <f t="shared" si="19"/>
        <v>0.00022256843979523704</v>
      </c>
      <c r="BA10" s="31">
        <f t="shared" si="20"/>
        <v>0.007789895392833296</v>
      </c>
      <c r="BB10" s="31">
        <f t="shared" si="21"/>
        <v>0.9757400400623192</v>
      </c>
      <c r="BC10" s="13">
        <f t="shared" si="22"/>
        <v>0.010015579790785666</v>
      </c>
      <c r="BD10" s="13">
        <f t="shared" si="23"/>
        <v>0.005564210994880926</v>
      </c>
      <c r="BE10" s="13">
        <f t="shared" si="24"/>
        <v>0.004673937235699978</v>
      </c>
      <c r="BF10" s="13">
        <f t="shared" si="25"/>
        <v>0.0031159581571333183</v>
      </c>
      <c r="BG10" s="13">
        <f t="shared" si="26"/>
        <v>0.0008902737591809482</v>
      </c>
      <c r="BH10" s="31">
        <f t="shared" si="27"/>
        <v>0.024259959937680837</v>
      </c>
      <c r="BI10" s="31">
        <f t="shared" si="28"/>
        <v>1</v>
      </c>
      <c r="BJ10" s="31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</row>
    <row r="11" spans="1:131" s="8" customFormat="1" ht="12">
      <c r="A11" s="1" t="s">
        <v>13</v>
      </c>
      <c r="B11" s="35" t="s">
        <v>99</v>
      </c>
      <c r="C11" s="35">
        <v>608577</v>
      </c>
      <c r="D11" s="4">
        <v>504391</v>
      </c>
      <c r="E11" s="4">
        <v>475691</v>
      </c>
      <c r="F11" s="30"/>
      <c r="G11" s="4">
        <f>G12+G13</f>
        <v>105607</v>
      </c>
      <c r="H11" s="4">
        <f aca="true" t="shared" si="33" ref="H11:AG11">H12+H13</f>
        <v>121107</v>
      </c>
      <c r="I11" s="4">
        <f t="shared" si="33"/>
        <v>51131</v>
      </c>
      <c r="J11" s="4">
        <f t="shared" si="33"/>
        <v>50518</v>
      </c>
      <c r="K11" s="4">
        <f t="shared" si="33"/>
        <v>44436</v>
      </c>
      <c r="L11" s="35">
        <f t="shared" si="33"/>
        <v>18823</v>
      </c>
      <c r="M11" s="4">
        <f t="shared" si="33"/>
        <v>563</v>
      </c>
      <c r="N11" s="3">
        <f t="shared" si="33"/>
        <v>1437</v>
      </c>
      <c r="O11" s="2">
        <f t="shared" si="33"/>
        <v>20823</v>
      </c>
      <c r="P11" s="4">
        <f t="shared" si="33"/>
        <v>8382</v>
      </c>
      <c r="Q11" s="4">
        <f t="shared" si="33"/>
        <v>10880</v>
      </c>
      <c r="R11" s="4">
        <f t="shared" si="33"/>
        <v>9315</v>
      </c>
      <c r="S11" s="4">
        <f t="shared" si="33"/>
        <v>2105</v>
      </c>
      <c r="T11" s="4">
        <f t="shared" si="33"/>
        <v>1584</v>
      </c>
      <c r="U11" s="4">
        <f t="shared" si="33"/>
        <v>376</v>
      </c>
      <c r="V11" s="4">
        <f t="shared" si="33"/>
        <v>732</v>
      </c>
      <c r="W11" s="4">
        <f t="shared" si="33"/>
        <v>943</v>
      </c>
      <c r="X11" s="4">
        <f t="shared" si="33"/>
        <v>210</v>
      </c>
      <c r="Y11" s="2">
        <f t="shared" si="33"/>
        <v>5950</v>
      </c>
      <c r="Z11" s="2">
        <f t="shared" si="32"/>
        <v>428149</v>
      </c>
      <c r="AA11" s="4">
        <f t="shared" si="33"/>
        <v>12812</v>
      </c>
      <c r="AB11" s="4">
        <f t="shared" si="33"/>
        <v>12388</v>
      </c>
      <c r="AC11" s="4">
        <f t="shared" si="33"/>
        <v>9432</v>
      </c>
      <c r="AD11" s="4">
        <f t="shared" si="33"/>
        <v>7878</v>
      </c>
      <c r="AE11" s="4">
        <f t="shared" si="33"/>
        <v>5032</v>
      </c>
      <c r="AF11" s="2">
        <f t="shared" si="31"/>
        <v>47542</v>
      </c>
      <c r="AG11" s="2">
        <f t="shared" si="33"/>
        <v>475691</v>
      </c>
      <c r="AH11" s="2"/>
      <c r="AI11" s="5">
        <f t="shared" si="2"/>
        <v>0.22200756373360017</v>
      </c>
      <c r="AJ11" s="5">
        <f t="shared" si="3"/>
        <v>0.2545917412774259</v>
      </c>
      <c r="AK11" s="5">
        <f t="shared" si="4"/>
        <v>0.10748784399957115</v>
      </c>
      <c r="AL11" s="5">
        <f t="shared" si="5"/>
        <v>0.10619919233283791</v>
      </c>
      <c r="AM11" s="5">
        <f t="shared" si="6"/>
        <v>0.09341358150564126</v>
      </c>
      <c r="AN11" s="18">
        <f t="shared" si="7"/>
        <v>0.03956980476822139</v>
      </c>
      <c r="AO11" s="5">
        <f t="shared" si="8"/>
        <v>0.0011835414165918632</v>
      </c>
      <c r="AP11" s="6">
        <f t="shared" si="9"/>
        <v>0.003020868589063068</v>
      </c>
      <c r="AQ11" s="30">
        <f t="shared" si="10"/>
        <v>0.043774214773876316</v>
      </c>
      <c r="AR11" s="5">
        <f t="shared" si="11"/>
        <v>0.017620682333699816</v>
      </c>
      <c r="AS11" s="5">
        <f t="shared" si="12"/>
        <v>0.022871990430762826</v>
      </c>
      <c r="AT11" s="5">
        <f t="shared" si="13"/>
        <v>0.019582039601337843</v>
      </c>
      <c r="AU11" s="5">
        <f t="shared" si="14"/>
        <v>0.004425141530951815</v>
      </c>
      <c r="AV11" s="5">
        <f t="shared" si="15"/>
        <v>0.003329892724478706</v>
      </c>
      <c r="AW11" s="5">
        <f t="shared" si="16"/>
        <v>0.0007904290810631271</v>
      </c>
      <c r="AX11" s="5">
        <f t="shared" si="17"/>
        <v>0.001538814062069705</v>
      </c>
      <c r="AY11" s="5">
        <f t="shared" si="18"/>
        <v>0.0019823793176663</v>
      </c>
      <c r="AZ11" s="5">
        <f t="shared" si="19"/>
        <v>0.0004414630505937678</v>
      </c>
      <c r="BA11" s="30">
        <f t="shared" si="20"/>
        <v>0.01250811976682342</v>
      </c>
      <c r="BB11" s="30">
        <f t="shared" si="21"/>
        <v>0.9000569697555766</v>
      </c>
      <c r="BC11" s="5">
        <f t="shared" si="22"/>
        <v>0.026933450496225492</v>
      </c>
      <c r="BD11" s="5">
        <f t="shared" si="23"/>
        <v>0.026042115575026645</v>
      </c>
      <c r="BE11" s="5">
        <f t="shared" si="24"/>
        <v>0.019827997586668658</v>
      </c>
      <c r="BF11" s="5">
        <f t="shared" si="25"/>
        <v>0.016561171012274774</v>
      </c>
      <c r="BG11" s="5">
        <f t="shared" si="26"/>
        <v>0.010578295574227807</v>
      </c>
      <c r="BH11" s="30">
        <f t="shared" si="27"/>
        <v>0.09994303024442337</v>
      </c>
      <c r="BI11" s="30">
        <f t="shared" si="28"/>
        <v>1</v>
      </c>
      <c r="BJ11" s="30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s="8" customFormat="1" ht="12" outlineLevel="1">
      <c r="A12" s="19" t="s">
        <v>0</v>
      </c>
      <c r="B12" s="35" t="s">
        <v>96</v>
      </c>
      <c r="C12" s="35">
        <v>22709</v>
      </c>
      <c r="D12" s="4">
        <v>14714</v>
      </c>
      <c r="E12" s="4">
        <v>13630</v>
      </c>
      <c r="F12" s="45"/>
      <c r="G12" s="4">
        <v>4284</v>
      </c>
      <c r="H12" s="4">
        <v>2834</v>
      </c>
      <c r="I12" s="4">
        <v>1098</v>
      </c>
      <c r="J12" s="4">
        <v>2135</v>
      </c>
      <c r="K12" s="4">
        <v>794</v>
      </c>
      <c r="L12" s="35">
        <v>183</v>
      </c>
      <c r="M12" s="4">
        <v>22</v>
      </c>
      <c r="N12" s="3">
        <v>40</v>
      </c>
      <c r="O12" s="2">
        <f>SUM(L12:N12)</f>
        <v>245</v>
      </c>
      <c r="P12" s="4">
        <v>208</v>
      </c>
      <c r="Q12" s="4">
        <v>166</v>
      </c>
      <c r="R12" s="4">
        <v>79</v>
      </c>
      <c r="S12" s="4">
        <v>128</v>
      </c>
      <c r="T12" s="4">
        <v>96</v>
      </c>
      <c r="U12" s="4">
        <v>29</v>
      </c>
      <c r="V12" s="4">
        <v>49</v>
      </c>
      <c r="W12" s="4">
        <v>23</v>
      </c>
      <c r="X12" s="4">
        <v>18</v>
      </c>
      <c r="Y12" s="2">
        <f>SUM(S12:X12)</f>
        <v>343</v>
      </c>
      <c r="Z12" s="2">
        <f t="shared" si="32"/>
        <v>12186</v>
      </c>
      <c r="AA12" s="4">
        <v>594</v>
      </c>
      <c r="AB12" s="4">
        <v>336</v>
      </c>
      <c r="AC12" s="4">
        <v>136</v>
      </c>
      <c r="AD12" s="4">
        <v>203</v>
      </c>
      <c r="AE12" s="4">
        <v>175</v>
      </c>
      <c r="AF12" s="2">
        <f t="shared" si="31"/>
        <v>1444</v>
      </c>
      <c r="AG12" s="2">
        <v>13630</v>
      </c>
      <c r="AH12" s="66"/>
      <c r="AI12" s="5">
        <f t="shared" si="2"/>
        <v>0.31430667644900956</v>
      </c>
      <c r="AJ12" s="5">
        <f t="shared" si="3"/>
        <v>0.2079236977256053</v>
      </c>
      <c r="AK12" s="5">
        <f t="shared" si="4"/>
        <v>0.0805575935436537</v>
      </c>
      <c r="AL12" s="5">
        <f t="shared" si="5"/>
        <v>0.1566397652237711</v>
      </c>
      <c r="AM12" s="5">
        <f t="shared" si="6"/>
        <v>0.0582538517975055</v>
      </c>
      <c r="AN12" s="18">
        <f t="shared" si="7"/>
        <v>0.01342626559060895</v>
      </c>
      <c r="AO12" s="5">
        <f t="shared" si="8"/>
        <v>0.0016140865737344094</v>
      </c>
      <c r="AP12" s="6">
        <f t="shared" si="9"/>
        <v>0.00293470286133529</v>
      </c>
      <c r="AQ12" s="30">
        <f t="shared" si="10"/>
        <v>0.01797505502567865</v>
      </c>
      <c r="AR12" s="5">
        <f t="shared" si="11"/>
        <v>0.015260454878943506</v>
      </c>
      <c r="AS12" s="5">
        <f t="shared" si="12"/>
        <v>0.012179016874541452</v>
      </c>
      <c r="AT12" s="5">
        <f t="shared" si="13"/>
        <v>0.005796038151137197</v>
      </c>
      <c r="AU12" s="5">
        <f t="shared" si="14"/>
        <v>0.009391049156272927</v>
      </c>
      <c r="AV12" s="5">
        <f t="shared" si="15"/>
        <v>0.007043286867204695</v>
      </c>
      <c r="AW12" s="5">
        <f t="shared" si="16"/>
        <v>0.002127659574468085</v>
      </c>
      <c r="AX12" s="5">
        <f t="shared" si="17"/>
        <v>0.00359501100513573</v>
      </c>
      <c r="AY12" s="5">
        <f t="shared" si="18"/>
        <v>0.0016874541452677916</v>
      </c>
      <c r="AZ12" s="5">
        <f t="shared" si="19"/>
        <v>0.0013206162876008803</v>
      </c>
      <c r="BA12" s="30">
        <f t="shared" si="20"/>
        <v>0.02516507703595011</v>
      </c>
      <c r="BB12" s="30">
        <f t="shared" si="21"/>
        <v>0.894057226705796</v>
      </c>
      <c r="BC12" s="5">
        <f t="shared" si="22"/>
        <v>0.043580337490829055</v>
      </c>
      <c r="BD12" s="5">
        <f t="shared" si="23"/>
        <v>0.024651504035216435</v>
      </c>
      <c r="BE12" s="5">
        <f t="shared" si="24"/>
        <v>0.009977989728539985</v>
      </c>
      <c r="BF12" s="5">
        <f t="shared" si="25"/>
        <v>0.014893617021276596</v>
      </c>
      <c r="BG12" s="5">
        <f t="shared" si="26"/>
        <v>0.012839325018341893</v>
      </c>
      <c r="BH12" s="30">
        <f t="shared" si="27"/>
        <v>0.10594277329420396</v>
      </c>
      <c r="BI12" s="30">
        <f t="shared" si="28"/>
        <v>1</v>
      </c>
      <c r="BJ12" s="45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</row>
    <row r="13" spans="1:131" s="8" customFormat="1" ht="12">
      <c r="A13" s="1" t="s">
        <v>13</v>
      </c>
      <c r="B13" s="35" t="s">
        <v>95</v>
      </c>
      <c r="C13" s="35">
        <f>C11-C12</f>
        <v>585868</v>
      </c>
      <c r="D13" s="4">
        <f>D11-D12</f>
        <v>489677</v>
      </c>
      <c r="E13" s="4">
        <f>E11-E12</f>
        <v>462061</v>
      </c>
      <c r="F13" s="30"/>
      <c r="G13" s="4">
        <f>G14+G17+G19+G23+G28+G30+G35+G38</f>
        <v>101323</v>
      </c>
      <c r="H13" s="4">
        <f aca="true" t="shared" si="34" ref="H13:AG13">H14+H17+H19+H23+H28+H30+H35+H38</f>
        <v>118273</v>
      </c>
      <c r="I13" s="4">
        <f t="shared" si="34"/>
        <v>50033</v>
      </c>
      <c r="J13" s="4">
        <f t="shared" si="34"/>
        <v>48383</v>
      </c>
      <c r="K13" s="4">
        <f t="shared" si="34"/>
        <v>43642</v>
      </c>
      <c r="L13" s="35">
        <f t="shared" si="34"/>
        <v>18640</v>
      </c>
      <c r="M13" s="4">
        <f t="shared" si="34"/>
        <v>541</v>
      </c>
      <c r="N13" s="3">
        <f t="shared" si="34"/>
        <v>1397</v>
      </c>
      <c r="O13" s="2">
        <f t="shared" si="34"/>
        <v>20578</v>
      </c>
      <c r="P13" s="4">
        <f t="shared" si="34"/>
        <v>8174</v>
      </c>
      <c r="Q13" s="4">
        <f t="shared" si="34"/>
        <v>10714</v>
      </c>
      <c r="R13" s="4">
        <f t="shared" si="34"/>
        <v>9236</v>
      </c>
      <c r="S13" s="4">
        <f t="shared" si="34"/>
        <v>1977</v>
      </c>
      <c r="T13" s="4">
        <f t="shared" si="34"/>
        <v>1488</v>
      </c>
      <c r="U13" s="4">
        <f t="shared" si="34"/>
        <v>347</v>
      </c>
      <c r="V13" s="4">
        <f t="shared" si="34"/>
        <v>683</v>
      </c>
      <c r="W13" s="4">
        <f t="shared" si="34"/>
        <v>920</v>
      </c>
      <c r="X13" s="4">
        <f t="shared" si="34"/>
        <v>192</v>
      </c>
      <c r="Y13" s="2">
        <f t="shared" si="34"/>
        <v>5607</v>
      </c>
      <c r="Z13" s="2">
        <f t="shared" si="32"/>
        <v>415963</v>
      </c>
      <c r="AA13" s="4">
        <f t="shared" si="34"/>
        <v>12218</v>
      </c>
      <c r="AB13" s="4">
        <f t="shared" si="34"/>
        <v>12052</v>
      </c>
      <c r="AC13" s="4">
        <f t="shared" si="34"/>
        <v>9296</v>
      </c>
      <c r="AD13" s="4">
        <f t="shared" si="34"/>
        <v>7675</v>
      </c>
      <c r="AE13" s="4">
        <f t="shared" si="34"/>
        <v>4857</v>
      </c>
      <c r="AF13" s="2">
        <f t="shared" si="34"/>
        <v>46098</v>
      </c>
      <c r="AG13" s="2">
        <f t="shared" si="34"/>
        <v>462061</v>
      </c>
      <c r="AH13" s="2"/>
      <c r="AI13" s="5">
        <f t="shared" si="2"/>
        <v>0.2192848996128217</v>
      </c>
      <c r="AJ13" s="5">
        <f t="shared" si="3"/>
        <v>0.2559683678129078</v>
      </c>
      <c r="AK13" s="5">
        <f t="shared" si="4"/>
        <v>0.10828223979085012</v>
      </c>
      <c r="AL13" s="5">
        <f t="shared" si="5"/>
        <v>0.10471128270942581</v>
      </c>
      <c r="AM13" s="5">
        <f t="shared" si="6"/>
        <v>0.09445073269546661</v>
      </c>
      <c r="AN13" s="18">
        <f t="shared" si="7"/>
        <v>0.040340993938029826</v>
      </c>
      <c r="AO13" s="5">
        <f t="shared" si="8"/>
        <v>0.0011708410794245782</v>
      </c>
      <c r="AP13" s="6">
        <f t="shared" si="9"/>
        <v>0.003023410328939253</v>
      </c>
      <c r="AQ13" s="30">
        <f t="shared" si="10"/>
        <v>0.04453524534639366</v>
      </c>
      <c r="AR13" s="5">
        <f t="shared" si="11"/>
        <v>0.017690304959734754</v>
      </c>
      <c r="AS13" s="5">
        <f t="shared" si="12"/>
        <v>0.023187414648715213</v>
      </c>
      <c r="AT13" s="5">
        <f t="shared" si="13"/>
        <v>0.01998870279032422</v>
      </c>
      <c r="AU13" s="5">
        <f t="shared" si="14"/>
        <v>0.004278655848470224</v>
      </c>
      <c r="AV13" s="5">
        <f t="shared" si="15"/>
        <v>0.003220354022520836</v>
      </c>
      <c r="AW13" s="5">
        <f t="shared" si="16"/>
        <v>0.0007509830953055981</v>
      </c>
      <c r="AX13" s="5">
        <f t="shared" si="17"/>
        <v>0.0014781598100683676</v>
      </c>
      <c r="AY13" s="5">
        <f t="shared" si="18"/>
        <v>0.0019910790999456782</v>
      </c>
      <c r="AZ13" s="5">
        <f t="shared" si="19"/>
        <v>0.0004155295512930111</v>
      </c>
      <c r="BA13" s="30">
        <f t="shared" si="20"/>
        <v>0.012134761427603715</v>
      </c>
      <c r="BB13" s="30">
        <f t="shared" si="21"/>
        <v>0.9002339517942436</v>
      </c>
      <c r="BC13" s="5">
        <f t="shared" si="22"/>
        <v>0.0264423961338438</v>
      </c>
      <c r="BD13" s="5">
        <f t="shared" si="23"/>
        <v>0.026083136209288385</v>
      </c>
      <c r="BE13" s="5">
        <f t="shared" si="24"/>
        <v>0.020118555775103287</v>
      </c>
      <c r="BF13" s="5">
        <f t="shared" si="25"/>
        <v>0.01661036096965552</v>
      </c>
      <c r="BG13" s="5">
        <f t="shared" si="26"/>
        <v>0.01051159911786539</v>
      </c>
      <c r="BH13" s="30">
        <f t="shared" si="27"/>
        <v>0.09976604820575638</v>
      </c>
      <c r="BI13" s="30">
        <f t="shared" si="28"/>
        <v>1</v>
      </c>
      <c r="BJ13" s="30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</row>
    <row r="14" spans="1:131" s="8" customFormat="1" ht="12" outlineLevel="1">
      <c r="A14" s="1">
        <v>21004</v>
      </c>
      <c r="B14" s="35" t="s">
        <v>14</v>
      </c>
      <c r="C14" s="35">
        <v>71769</v>
      </c>
      <c r="D14" s="4">
        <v>59979</v>
      </c>
      <c r="E14" s="4">
        <v>55652</v>
      </c>
      <c r="F14" s="30"/>
      <c r="G14" s="4">
        <v>10746</v>
      </c>
      <c r="H14" s="4">
        <v>16286</v>
      </c>
      <c r="I14" s="4">
        <v>3709</v>
      </c>
      <c r="J14" s="4">
        <v>4135</v>
      </c>
      <c r="K14" s="4">
        <v>5405</v>
      </c>
      <c r="L14" s="35">
        <v>1856</v>
      </c>
      <c r="M14" s="4">
        <v>67</v>
      </c>
      <c r="N14" s="3">
        <v>147</v>
      </c>
      <c r="O14" s="2">
        <f t="shared" si="29"/>
        <v>2070</v>
      </c>
      <c r="P14" s="4">
        <v>1346</v>
      </c>
      <c r="Q14" s="4">
        <v>1726</v>
      </c>
      <c r="R14" s="4">
        <v>1724</v>
      </c>
      <c r="S14" s="4">
        <v>355</v>
      </c>
      <c r="T14" s="4">
        <v>242</v>
      </c>
      <c r="U14" s="4">
        <v>50</v>
      </c>
      <c r="V14" s="4">
        <v>74</v>
      </c>
      <c r="W14" s="4">
        <v>114</v>
      </c>
      <c r="X14" s="4">
        <v>30</v>
      </c>
      <c r="Y14" s="2">
        <f t="shared" si="30"/>
        <v>865</v>
      </c>
      <c r="Z14" s="2">
        <f t="shared" si="32"/>
        <v>48012</v>
      </c>
      <c r="AA14" s="4">
        <v>1620</v>
      </c>
      <c r="AB14" s="4">
        <v>2204</v>
      </c>
      <c r="AC14" s="4">
        <v>1496</v>
      </c>
      <c r="AD14" s="4">
        <v>1276</v>
      </c>
      <c r="AE14" s="4">
        <v>1044</v>
      </c>
      <c r="AF14" s="2">
        <f t="shared" si="31"/>
        <v>7640</v>
      </c>
      <c r="AG14" s="2">
        <v>55652</v>
      </c>
      <c r="AH14" s="2"/>
      <c r="AI14" s="5">
        <f t="shared" si="2"/>
        <v>0.1930927909149716</v>
      </c>
      <c r="AJ14" s="5">
        <f t="shared" si="3"/>
        <v>0.2926399769999281</v>
      </c>
      <c r="AK14" s="5">
        <f t="shared" si="4"/>
        <v>0.0666463020196938</v>
      </c>
      <c r="AL14" s="5">
        <f t="shared" si="5"/>
        <v>0.074301013440667</v>
      </c>
      <c r="AM14" s="5">
        <f t="shared" si="6"/>
        <v>0.09712139725436642</v>
      </c>
      <c r="AN14" s="18">
        <f t="shared" si="7"/>
        <v>0.03335010421907569</v>
      </c>
      <c r="AO14" s="5">
        <f t="shared" si="8"/>
        <v>0.0012039100122187881</v>
      </c>
      <c r="AP14" s="6">
        <f t="shared" si="9"/>
        <v>0.002641414504420326</v>
      </c>
      <c r="AQ14" s="30">
        <f t="shared" si="10"/>
        <v>0.0371954287357148</v>
      </c>
      <c r="AR14" s="5">
        <f t="shared" si="11"/>
        <v>0.02418601308129088</v>
      </c>
      <c r="AS14" s="5">
        <f t="shared" si="12"/>
        <v>0.031014159419248184</v>
      </c>
      <c r="AT14" s="5">
        <f t="shared" si="13"/>
        <v>0.030978221806943148</v>
      </c>
      <c r="AU14" s="5">
        <f t="shared" si="14"/>
        <v>0.006378926184144326</v>
      </c>
      <c r="AV14" s="5">
        <f t="shared" si="15"/>
        <v>0.004348451088909653</v>
      </c>
      <c r="AW14" s="5">
        <f t="shared" si="16"/>
        <v>0.0008984403076259613</v>
      </c>
      <c r="AX14" s="5">
        <f t="shared" si="17"/>
        <v>0.0013296916552864228</v>
      </c>
      <c r="AY14" s="5">
        <f t="shared" si="18"/>
        <v>0.002048443901387192</v>
      </c>
      <c r="AZ14" s="5">
        <f t="shared" si="19"/>
        <v>0.0005390641845755768</v>
      </c>
      <c r="BA14" s="30">
        <f t="shared" si="20"/>
        <v>0.01554301732192913</v>
      </c>
      <c r="BB14" s="30">
        <f t="shared" si="21"/>
        <v>0.8627183209947531</v>
      </c>
      <c r="BC14" s="5">
        <f t="shared" si="22"/>
        <v>0.02910946596708115</v>
      </c>
      <c r="BD14" s="5">
        <f t="shared" si="23"/>
        <v>0.03960324876015237</v>
      </c>
      <c r="BE14" s="5">
        <f t="shared" si="24"/>
        <v>0.026881334004168762</v>
      </c>
      <c r="BF14" s="5">
        <f t="shared" si="25"/>
        <v>0.022928196650614532</v>
      </c>
      <c r="BG14" s="5">
        <f t="shared" si="26"/>
        <v>0.018759433623230074</v>
      </c>
      <c r="BH14" s="30">
        <f t="shared" si="27"/>
        <v>0.1372816790052469</v>
      </c>
      <c r="BI14" s="30">
        <f t="shared" si="28"/>
        <v>1</v>
      </c>
      <c r="BJ14" s="30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</row>
    <row r="15" spans="1:131" s="8" customFormat="1" ht="12" outlineLevel="2">
      <c r="A15" s="16" t="s">
        <v>15</v>
      </c>
      <c r="B15" s="15" t="s">
        <v>16</v>
      </c>
      <c r="C15" s="15"/>
      <c r="D15" s="12"/>
      <c r="E15" s="12">
        <v>44071</v>
      </c>
      <c r="F15" s="31"/>
      <c r="G15" s="12">
        <v>8010</v>
      </c>
      <c r="H15" s="12">
        <v>13767</v>
      </c>
      <c r="I15" s="12">
        <v>2740</v>
      </c>
      <c r="J15" s="12">
        <v>3266</v>
      </c>
      <c r="K15" s="12">
        <v>4142</v>
      </c>
      <c r="L15" s="15">
        <v>1559</v>
      </c>
      <c r="M15" s="12">
        <v>57</v>
      </c>
      <c r="N15" s="9">
        <v>122</v>
      </c>
      <c r="O15" s="10">
        <f t="shared" si="29"/>
        <v>1738</v>
      </c>
      <c r="P15" s="12">
        <v>1051</v>
      </c>
      <c r="Q15" s="12">
        <v>1449</v>
      </c>
      <c r="R15" s="12">
        <v>1524</v>
      </c>
      <c r="S15" s="12">
        <v>297</v>
      </c>
      <c r="T15" s="12">
        <v>197</v>
      </c>
      <c r="U15" s="12">
        <v>38</v>
      </c>
      <c r="V15" s="12">
        <v>60</v>
      </c>
      <c r="W15" s="12">
        <v>94</v>
      </c>
      <c r="X15" s="12">
        <v>26</v>
      </c>
      <c r="Y15" s="10">
        <f t="shared" si="30"/>
        <v>712</v>
      </c>
      <c r="Z15" s="10">
        <f t="shared" si="32"/>
        <v>38399</v>
      </c>
      <c r="AA15" s="12">
        <v>1155</v>
      </c>
      <c r="AB15" s="12">
        <v>1573</v>
      </c>
      <c r="AC15" s="12">
        <v>1253</v>
      </c>
      <c r="AD15" s="12">
        <v>865</v>
      </c>
      <c r="AE15" s="12">
        <v>826</v>
      </c>
      <c r="AF15" s="10">
        <f t="shared" si="31"/>
        <v>5672</v>
      </c>
      <c r="AG15" s="17">
        <v>44071</v>
      </c>
      <c r="AH15" s="10"/>
      <c r="AI15" s="13">
        <f t="shared" si="2"/>
        <v>0.181752172630528</v>
      </c>
      <c r="AJ15" s="13">
        <f t="shared" si="3"/>
        <v>0.312382292210297</v>
      </c>
      <c r="AK15" s="13">
        <f t="shared" si="4"/>
        <v>0.062172403621429055</v>
      </c>
      <c r="AL15" s="13">
        <f t="shared" si="5"/>
        <v>0.07410768986408296</v>
      </c>
      <c r="AM15" s="13">
        <f t="shared" si="6"/>
        <v>0.09398470649633546</v>
      </c>
      <c r="AN15" s="40">
        <f t="shared" si="7"/>
        <v>0.035374736221097776</v>
      </c>
      <c r="AO15" s="13">
        <f t="shared" si="8"/>
        <v>0.0012933675205917723</v>
      </c>
      <c r="AP15" s="41">
        <f t="shared" si="9"/>
        <v>0.0027682603072315126</v>
      </c>
      <c r="AQ15" s="31">
        <f t="shared" si="10"/>
        <v>0.039436364048921056</v>
      </c>
      <c r="AR15" s="13">
        <f t="shared" si="11"/>
        <v>0.023847881827051803</v>
      </c>
      <c r="AS15" s="13">
        <f t="shared" si="12"/>
        <v>0.032878763812938215</v>
      </c>
      <c r="AT15" s="13">
        <f t="shared" si="13"/>
        <v>0.03458056318213791</v>
      </c>
      <c r="AU15" s="13">
        <f t="shared" si="14"/>
        <v>0.006739125502030814</v>
      </c>
      <c r="AV15" s="13">
        <f t="shared" si="15"/>
        <v>0.004470059676431213</v>
      </c>
      <c r="AW15" s="13">
        <f t="shared" si="16"/>
        <v>0.0008622450137278483</v>
      </c>
      <c r="AX15" s="13">
        <f t="shared" si="17"/>
        <v>0.0013614394953597605</v>
      </c>
      <c r="AY15" s="13">
        <f t="shared" si="18"/>
        <v>0.0021329218760636247</v>
      </c>
      <c r="AZ15" s="13">
        <f t="shared" si="19"/>
        <v>0.0005899571146558962</v>
      </c>
      <c r="BA15" s="31">
        <f t="shared" si="20"/>
        <v>0.016155748678269157</v>
      </c>
      <c r="BB15" s="31">
        <f t="shared" si="21"/>
        <v>0.8712985863719906</v>
      </c>
      <c r="BC15" s="13">
        <f t="shared" si="22"/>
        <v>0.026207710285675388</v>
      </c>
      <c r="BD15" s="13">
        <f t="shared" si="23"/>
        <v>0.035692405436681715</v>
      </c>
      <c r="BE15" s="13">
        <f t="shared" si="24"/>
        <v>0.028431394794762997</v>
      </c>
      <c r="BF15" s="13">
        <f t="shared" si="25"/>
        <v>0.019627419391436546</v>
      </c>
      <c r="BG15" s="13">
        <f t="shared" si="26"/>
        <v>0.018742483719452703</v>
      </c>
      <c r="BH15" s="31">
        <f t="shared" si="27"/>
        <v>0.12870141362800935</v>
      </c>
      <c r="BI15" s="32">
        <f t="shared" si="28"/>
        <v>1</v>
      </c>
      <c r="BJ15" s="31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</row>
    <row r="16" spans="1:131" s="8" customFormat="1" ht="12" outlineLevel="2">
      <c r="A16" s="16" t="s">
        <v>17</v>
      </c>
      <c r="B16" s="15" t="s">
        <v>18</v>
      </c>
      <c r="C16" s="15"/>
      <c r="D16" s="12"/>
      <c r="E16" s="12">
        <v>11581</v>
      </c>
      <c r="F16" s="31"/>
      <c r="G16" s="12">
        <v>2736</v>
      </c>
      <c r="H16" s="12">
        <v>2519</v>
      </c>
      <c r="I16" s="12">
        <v>969</v>
      </c>
      <c r="J16" s="12">
        <v>869</v>
      </c>
      <c r="K16" s="12">
        <v>1263</v>
      </c>
      <c r="L16" s="15">
        <v>297</v>
      </c>
      <c r="M16" s="12">
        <v>10</v>
      </c>
      <c r="N16" s="9">
        <v>25</v>
      </c>
      <c r="O16" s="10">
        <f t="shared" si="29"/>
        <v>332</v>
      </c>
      <c r="P16" s="12">
        <v>295</v>
      </c>
      <c r="Q16" s="12">
        <v>277</v>
      </c>
      <c r="R16" s="12">
        <v>200</v>
      </c>
      <c r="S16" s="12">
        <v>58</v>
      </c>
      <c r="T16" s="12">
        <v>45</v>
      </c>
      <c r="U16" s="12">
        <v>12</v>
      </c>
      <c r="V16" s="12">
        <v>14</v>
      </c>
      <c r="W16" s="12">
        <v>20</v>
      </c>
      <c r="X16" s="12">
        <v>4</v>
      </c>
      <c r="Y16" s="10">
        <f t="shared" si="30"/>
        <v>153</v>
      </c>
      <c r="Z16" s="10">
        <f t="shared" si="32"/>
        <v>9613</v>
      </c>
      <c r="AA16" s="12">
        <v>465</v>
      </c>
      <c r="AB16" s="12">
        <v>631</v>
      </c>
      <c r="AC16" s="12">
        <v>243</v>
      </c>
      <c r="AD16" s="12">
        <v>411</v>
      </c>
      <c r="AE16" s="12">
        <v>218</v>
      </c>
      <c r="AF16" s="10">
        <f t="shared" si="31"/>
        <v>1968</v>
      </c>
      <c r="AG16" s="17">
        <v>11581</v>
      </c>
      <c r="AH16" s="10"/>
      <c r="AI16" s="13">
        <f t="shared" si="2"/>
        <v>0.23624902858129695</v>
      </c>
      <c r="AJ16" s="13">
        <f t="shared" si="3"/>
        <v>0.21751144115361368</v>
      </c>
      <c r="AK16" s="13">
        <f t="shared" si="4"/>
        <v>0.083671530955876</v>
      </c>
      <c r="AL16" s="13">
        <f t="shared" si="5"/>
        <v>0.07503669803989292</v>
      </c>
      <c r="AM16" s="13">
        <f t="shared" si="6"/>
        <v>0.10905793972886625</v>
      </c>
      <c r="AN16" s="40">
        <f t="shared" si="7"/>
        <v>0.025645453760469734</v>
      </c>
      <c r="AO16" s="13">
        <f t="shared" si="8"/>
        <v>0.0008634832915983075</v>
      </c>
      <c r="AP16" s="41">
        <f t="shared" si="9"/>
        <v>0.002158708228995769</v>
      </c>
      <c r="AQ16" s="31">
        <f t="shared" si="10"/>
        <v>0.028667645281063813</v>
      </c>
      <c r="AR16" s="13">
        <f t="shared" si="11"/>
        <v>0.025472757102150072</v>
      </c>
      <c r="AS16" s="13">
        <f t="shared" si="12"/>
        <v>0.02391848717727312</v>
      </c>
      <c r="AT16" s="13">
        <f t="shared" si="13"/>
        <v>0.017269665831966152</v>
      </c>
      <c r="AU16" s="13">
        <f t="shared" si="14"/>
        <v>0.005008203091270184</v>
      </c>
      <c r="AV16" s="13">
        <f t="shared" si="15"/>
        <v>0.003885674812192384</v>
      </c>
      <c r="AW16" s="13">
        <f t="shared" si="16"/>
        <v>0.001036179949917969</v>
      </c>
      <c r="AX16" s="13">
        <f t="shared" si="17"/>
        <v>0.0012088766082376306</v>
      </c>
      <c r="AY16" s="13">
        <f t="shared" si="18"/>
        <v>0.001726966583196615</v>
      </c>
      <c r="AZ16" s="13">
        <f t="shared" si="19"/>
        <v>0.00034539331663932304</v>
      </c>
      <c r="BA16" s="31">
        <f t="shared" si="20"/>
        <v>0.013211294361454106</v>
      </c>
      <c r="BB16" s="31">
        <f t="shared" si="21"/>
        <v>0.8300664882134531</v>
      </c>
      <c r="BC16" s="13">
        <f t="shared" si="22"/>
        <v>0.040151973059321305</v>
      </c>
      <c r="BD16" s="13">
        <f t="shared" si="23"/>
        <v>0.05448579569985321</v>
      </c>
      <c r="BE16" s="13">
        <f t="shared" si="24"/>
        <v>0.020982643985838875</v>
      </c>
      <c r="BF16" s="13">
        <f t="shared" si="25"/>
        <v>0.03548916328469044</v>
      </c>
      <c r="BG16" s="13">
        <f t="shared" si="26"/>
        <v>0.018823935756843106</v>
      </c>
      <c r="BH16" s="31">
        <f t="shared" si="27"/>
        <v>0.16993351178654692</v>
      </c>
      <c r="BI16" s="32">
        <f t="shared" si="28"/>
        <v>1</v>
      </c>
      <c r="BJ16" s="31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</row>
    <row r="17" spans="1:131" s="8" customFormat="1" ht="12" outlineLevel="1">
      <c r="A17" s="1">
        <v>21004</v>
      </c>
      <c r="B17" s="35" t="s">
        <v>19</v>
      </c>
      <c r="C17" s="35">
        <v>80934</v>
      </c>
      <c r="D17" s="4">
        <v>66004</v>
      </c>
      <c r="E17" s="4">
        <v>61802</v>
      </c>
      <c r="F17" s="30"/>
      <c r="G17" s="4">
        <v>9857</v>
      </c>
      <c r="H17" s="4">
        <v>18529</v>
      </c>
      <c r="I17" s="4">
        <v>4321</v>
      </c>
      <c r="J17" s="4">
        <v>5961</v>
      </c>
      <c r="K17" s="4">
        <v>6813</v>
      </c>
      <c r="L17" s="35">
        <v>2633</v>
      </c>
      <c r="M17" s="4">
        <v>59</v>
      </c>
      <c r="N17" s="3">
        <v>155</v>
      </c>
      <c r="O17" s="2">
        <f t="shared" si="29"/>
        <v>2847</v>
      </c>
      <c r="P17" s="4">
        <v>1114</v>
      </c>
      <c r="Q17" s="4">
        <v>1765</v>
      </c>
      <c r="R17" s="4">
        <v>1708</v>
      </c>
      <c r="S17" s="4">
        <v>232</v>
      </c>
      <c r="T17" s="4">
        <v>139</v>
      </c>
      <c r="U17" s="4">
        <v>41</v>
      </c>
      <c r="V17" s="4">
        <v>79</v>
      </c>
      <c r="W17" s="4">
        <v>190</v>
      </c>
      <c r="X17" s="4">
        <v>19</v>
      </c>
      <c r="Y17" s="2">
        <f t="shared" si="30"/>
        <v>700</v>
      </c>
      <c r="Z17" s="2">
        <f t="shared" si="32"/>
        <v>53615</v>
      </c>
      <c r="AA17" s="4">
        <v>2143</v>
      </c>
      <c r="AB17" s="4">
        <v>2133</v>
      </c>
      <c r="AC17" s="4">
        <v>1846</v>
      </c>
      <c r="AD17" s="4">
        <v>1304</v>
      </c>
      <c r="AE17" s="4">
        <v>761</v>
      </c>
      <c r="AF17" s="2">
        <f t="shared" si="31"/>
        <v>8187</v>
      </c>
      <c r="AG17" s="2">
        <v>61802</v>
      </c>
      <c r="AH17" s="2"/>
      <c r="AI17" s="5">
        <f t="shared" si="2"/>
        <v>0.1594932202841332</v>
      </c>
      <c r="AJ17" s="5">
        <f t="shared" si="3"/>
        <v>0.2998123038089382</v>
      </c>
      <c r="AK17" s="5">
        <f t="shared" si="4"/>
        <v>0.06991683117051228</v>
      </c>
      <c r="AL17" s="5">
        <f t="shared" si="5"/>
        <v>0.09645318921717744</v>
      </c>
      <c r="AM17" s="5">
        <f t="shared" si="6"/>
        <v>0.11023915083654251</v>
      </c>
      <c r="AN17" s="18">
        <f t="shared" si="7"/>
        <v>0.042603799229798386</v>
      </c>
      <c r="AO17" s="5">
        <f t="shared" si="8"/>
        <v>0.000954661661434905</v>
      </c>
      <c r="AP17" s="6">
        <f t="shared" si="9"/>
        <v>0.0025080094495323777</v>
      </c>
      <c r="AQ17" s="30">
        <f t="shared" si="10"/>
        <v>0.04606647034076567</v>
      </c>
      <c r="AR17" s="5">
        <f t="shared" si="11"/>
        <v>0.018025306624381086</v>
      </c>
      <c r="AS17" s="5">
        <f t="shared" si="12"/>
        <v>0.028558946312417073</v>
      </c>
      <c r="AT17" s="5">
        <f t="shared" si="13"/>
        <v>0.0276366460632342</v>
      </c>
      <c r="AU17" s="5">
        <f t="shared" si="14"/>
        <v>0.003753923821235559</v>
      </c>
      <c r="AV17" s="5">
        <f t="shared" si="15"/>
        <v>0.002249118151516132</v>
      </c>
      <c r="AW17" s="5">
        <f t="shared" si="16"/>
        <v>0.000663408951166629</v>
      </c>
      <c r="AX17" s="5">
        <f t="shared" si="17"/>
        <v>0.0012782757839552119</v>
      </c>
      <c r="AY17" s="5">
        <f t="shared" si="18"/>
        <v>0.0030743341639429145</v>
      </c>
      <c r="AZ17" s="5">
        <f t="shared" si="19"/>
        <v>0.00030743341639429147</v>
      </c>
      <c r="BA17" s="30">
        <f t="shared" si="20"/>
        <v>0.011326494288210738</v>
      </c>
      <c r="BB17" s="30">
        <f t="shared" si="21"/>
        <v>0.8675285589463124</v>
      </c>
      <c r="BC17" s="5">
        <f t="shared" si="22"/>
        <v>0.03467525322805087</v>
      </c>
      <c r="BD17" s="5">
        <f t="shared" si="23"/>
        <v>0.034513446166790716</v>
      </c>
      <c r="BE17" s="5">
        <f t="shared" si="24"/>
        <v>0.029869583508624318</v>
      </c>
      <c r="BF17" s="5">
        <f t="shared" si="25"/>
        <v>0.021099640788324003</v>
      </c>
      <c r="BG17" s="5">
        <f t="shared" si="26"/>
        <v>0.012313517361897673</v>
      </c>
      <c r="BH17" s="30">
        <f t="shared" si="27"/>
        <v>0.13247144105368758</v>
      </c>
      <c r="BI17" s="30">
        <f t="shared" si="28"/>
        <v>1</v>
      </c>
      <c r="BJ17" s="30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</row>
    <row r="18" spans="1:131" s="8" customFormat="1" ht="12" outlineLevel="2">
      <c r="A18" s="16" t="s">
        <v>20</v>
      </c>
      <c r="B18" s="15" t="s">
        <v>21</v>
      </c>
      <c r="C18" s="15"/>
      <c r="D18" s="12"/>
      <c r="E18" s="12">
        <v>61802</v>
      </c>
      <c r="F18" s="31"/>
      <c r="G18" s="12">
        <v>9857</v>
      </c>
      <c r="H18" s="12">
        <v>18529</v>
      </c>
      <c r="I18" s="12">
        <v>4321</v>
      </c>
      <c r="J18" s="12">
        <v>5961</v>
      </c>
      <c r="K18" s="12">
        <v>6813</v>
      </c>
      <c r="L18" s="15">
        <v>2633</v>
      </c>
      <c r="M18" s="12">
        <v>59</v>
      </c>
      <c r="N18" s="9">
        <v>155</v>
      </c>
      <c r="O18" s="10">
        <f t="shared" si="29"/>
        <v>2847</v>
      </c>
      <c r="P18" s="12">
        <v>1114</v>
      </c>
      <c r="Q18" s="12">
        <v>1765</v>
      </c>
      <c r="R18" s="12">
        <v>1708</v>
      </c>
      <c r="S18" s="12">
        <v>232</v>
      </c>
      <c r="T18" s="12">
        <v>139</v>
      </c>
      <c r="U18" s="12">
        <v>41</v>
      </c>
      <c r="V18" s="12">
        <v>79</v>
      </c>
      <c r="W18" s="12">
        <v>190</v>
      </c>
      <c r="X18" s="12">
        <v>19</v>
      </c>
      <c r="Y18" s="10">
        <f t="shared" si="30"/>
        <v>700</v>
      </c>
      <c r="Z18" s="10">
        <f t="shared" si="32"/>
        <v>53615</v>
      </c>
      <c r="AA18" s="12">
        <v>2143</v>
      </c>
      <c r="AB18" s="12">
        <v>2133</v>
      </c>
      <c r="AC18" s="12">
        <v>1846</v>
      </c>
      <c r="AD18" s="12">
        <v>1304</v>
      </c>
      <c r="AE18" s="12">
        <v>761</v>
      </c>
      <c r="AF18" s="10">
        <f t="shared" si="31"/>
        <v>8187</v>
      </c>
      <c r="AG18" s="17">
        <v>61802</v>
      </c>
      <c r="AH18" s="10"/>
      <c r="AI18" s="13">
        <f t="shared" si="2"/>
        <v>0.1594932202841332</v>
      </c>
      <c r="AJ18" s="13">
        <f t="shared" si="3"/>
        <v>0.2998123038089382</v>
      </c>
      <c r="AK18" s="13">
        <f t="shared" si="4"/>
        <v>0.06991683117051228</v>
      </c>
      <c r="AL18" s="13">
        <f t="shared" si="5"/>
        <v>0.09645318921717744</v>
      </c>
      <c r="AM18" s="13">
        <f t="shared" si="6"/>
        <v>0.11023915083654251</v>
      </c>
      <c r="AN18" s="40">
        <f t="shared" si="7"/>
        <v>0.042603799229798386</v>
      </c>
      <c r="AO18" s="13">
        <f t="shared" si="8"/>
        <v>0.000954661661434905</v>
      </c>
      <c r="AP18" s="41">
        <f t="shared" si="9"/>
        <v>0.0025080094495323777</v>
      </c>
      <c r="AQ18" s="31">
        <f t="shared" si="10"/>
        <v>0.04606647034076567</v>
      </c>
      <c r="AR18" s="13">
        <f t="shared" si="11"/>
        <v>0.018025306624381086</v>
      </c>
      <c r="AS18" s="13">
        <f t="shared" si="12"/>
        <v>0.028558946312417073</v>
      </c>
      <c r="AT18" s="13">
        <f t="shared" si="13"/>
        <v>0.0276366460632342</v>
      </c>
      <c r="AU18" s="13">
        <f t="shared" si="14"/>
        <v>0.003753923821235559</v>
      </c>
      <c r="AV18" s="13">
        <f t="shared" si="15"/>
        <v>0.002249118151516132</v>
      </c>
      <c r="AW18" s="13">
        <f t="shared" si="16"/>
        <v>0.000663408951166629</v>
      </c>
      <c r="AX18" s="13">
        <f t="shared" si="17"/>
        <v>0.0012782757839552119</v>
      </c>
      <c r="AY18" s="13">
        <f t="shared" si="18"/>
        <v>0.0030743341639429145</v>
      </c>
      <c r="AZ18" s="13">
        <f t="shared" si="19"/>
        <v>0.00030743341639429147</v>
      </c>
      <c r="BA18" s="31">
        <f t="shared" si="20"/>
        <v>0.011326494288210738</v>
      </c>
      <c r="BB18" s="31">
        <f t="shared" si="21"/>
        <v>0.8675285589463124</v>
      </c>
      <c r="BC18" s="13">
        <f t="shared" si="22"/>
        <v>0.03467525322805087</v>
      </c>
      <c r="BD18" s="13">
        <f t="shared" si="23"/>
        <v>0.034513446166790716</v>
      </c>
      <c r="BE18" s="13">
        <f t="shared" si="24"/>
        <v>0.029869583508624318</v>
      </c>
      <c r="BF18" s="13">
        <f t="shared" si="25"/>
        <v>0.021099640788324003</v>
      </c>
      <c r="BG18" s="13">
        <f t="shared" si="26"/>
        <v>0.012313517361897673</v>
      </c>
      <c r="BH18" s="31">
        <f t="shared" si="27"/>
        <v>0.13247144105368758</v>
      </c>
      <c r="BI18" s="32">
        <f t="shared" si="28"/>
        <v>1</v>
      </c>
      <c r="BJ18" s="31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</row>
    <row r="19" spans="1:131" s="8" customFormat="1" ht="12" outlineLevel="1">
      <c r="A19" s="1">
        <v>21009</v>
      </c>
      <c r="B19" s="35" t="s">
        <v>22</v>
      </c>
      <c r="C19" s="35">
        <v>71391</v>
      </c>
      <c r="D19" s="4">
        <v>59999</v>
      </c>
      <c r="E19" s="4">
        <v>57596</v>
      </c>
      <c r="F19" s="30"/>
      <c r="G19" s="4">
        <v>14865</v>
      </c>
      <c r="H19" s="4">
        <v>10757</v>
      </c>
      <c r="I19" s="4">
        <v>9657</v>
      </c>
      <c r="J19" s="4">
        <v>8871</v>
      </c>
      <c r="K19" s="4">
        <v>3827</v>
      </c>
      <c r="L19" s="35">
        <v>2527</v>
      </c>
      <c r="M19" s="4">
        <v>76</v>
      </c>
      <c r="N19" s="3">
        <v>231</v>
      </c>
      <c r="O19" s="2">
        <f t="shared" si="29"/>
        <v>2834</v>
      </c>
      <c r="P19" s="4">
        <v>912</v>
      </c>
      <c r="Q19" s="4">
        <v>856</v>
      </c>
      <c r="R19" s="4">
        <v>426</v>
      </c>
      <c r="S19" s="4">
        <v>260</v>
      </c>
      <c r="T19" s="4">
        <v>109</v>
      </c>
      <c r="U19" s="4">
        <v>47</v>
      </c>
      <c r="V19" s="4">
        <v>118</v>
      </c>
      <c r="W19" s="4">
        <v>52</v>
      </c>
      <c r="X19" s="4">
        <v>26</v>
      </c>
      <c r="Y19" s="2">
        <f t="shared" si="30"/>
        <v>612</v>
      </c>
      <c r="Z19" s="2">
        <f t="shared" si="32"/>
        <v>53617</v>
      </c>
      <c r="AA19" s="4">
        <v>1219</v>
      </c>
      <c r="AB19" s="4">
        <v>1032</v>
      </c>
      <c r="AC19" s="4">
        <v>661</v>
      </c>
      <c r="AD19" s="4">
        <v>760</v>
      </c>
      <c r="AE19" s="4">
        <v>307</v>
      </c>
      <c r="AF19" s="2">
        <f t="shared" si="31"/>
        <v>3979</v>
      </c>
      <c r="AG19" s="2">
        <v>57596</v>
      </c>
      <c r="AH19" s="2"/>
      <c r="AI19" s="5">
        <f t="shared" si="2"/>
        <v>0.25809083964164176</v>
      </c>
      <c r="AJ19" s="5">
        <f t="shared" si="3"/>
        <v>0.1867664421140357</v>
      </c>
      <c r="AK19" s="5">
        <f t="shared" si="4"/>
        <v>0.16766789360372247</v>
      </c>
      <c r="AL19" s="5">
        <f t="shared" si="5"/>
        <v>0.1540211125772623</v>
      </c>
      <c r="AM19" s="5">
        <f t="shared" si="6"/>
        <v>0.06644558649906243</v>
      </c>
      <c r="AN19" s="18">
        <f t="shared" si="7"/>
        <v>0.043874574623237725</v>
      </c>
      <c r="AO19" s="5">
        <f t="shared" si="8"/>
        <v>0.0013195360788943677</v>
      </c>
      <c r="AP19" s="6">
        <f t="shared" si="9"/>
        <v>0.004010695187165776</v>
      </c>
      <c r="AQ19" s="30">
        <f t="shared" si="10"/>
        <v>0.04920480588929787</v>
      </c>
      <c r="AR19" s="5">
        <f t="shared" si="11"/>
        <v>0.015834432946732414</v>
      </c>
      <c r="AS19" s="5">
        <f t="shared" si="12"/>
        <v>0.014862143204389194</v>
      </c>
      <c r="AT19" s="5">
        <f t="shared" si="13"/>
        <v>0.007396346968539482</v>
      </c>
      <c r="AU19" s="5">
        <f t="shared" si="14"/>
        <v>0.004514202375164942</v>
      </c>
      <c r="AV19" s="5">
        <f t="shared" si="15"/>
        <v>0.001892492534203764</v>
      </c>
      <c r="AW19" s="5">
        <f t="shared" si="16"/>
        <v>0.000816028890895201</v>
      </c>
      <c r="AX19" s="5">
        <f t="shared" si="17"/>
        <v>0.0020487533856517813</v>
      </c>
      <c r="AY19" s="5">
        <f t="shared" si="18"/>
        <v>0.0009028404750329884</v>
      </c>
      <c r="AZ19" s="5">
        <f t="shared" si="19"/>
        <v>0.0004514202375164942</v>
      </c>
      <c r="BA19" s="30">
        <f t="shared" si="20"/>
        <v>0.010625737898465172</v>
      </c>
      <c r="BB19" s="30">
        <f t="shared" si="21"/>
        <v>0.9309153413431488</v>
      </c>
      <c r="BC19" s="5">
        <f t="shared" si="22"/>
        <v>0.021164664212792554</v>
      </c>
      <c r="BD19" s="5">
        <f t="shared" si="23"/>
        <v>0.01791791096603931</v>
      </c>
      <c r="BE19" s="5">
        <f t="shared" si="24"/>
        <v>0.011476491423015487</v>
      </c>
      <c r="BF19" s="5">
        <f t="shared" si="25"/>
        <v>0.013195360788943677</v>
      </c>
      <c r="BG19" s="5">
        <f t="shared" si="26"/>
        <v>0.005330231266060143</v>
      </c>
      <c r="BH19" s="30">
        <f t="shared" si="27"/>
        <v>0.06908465865685116</v>
      </c>
      <c r="BI19" s="30">
        <f t="shared" si="28"/>
        <v>1</v>
      </c>
      <c r="BJ19" s="30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</row>
    <row r="20" spans="1:131" s="8" customFormat="1" ht="12" outlineLevel="2">
      <c r="A20" s="16" t="s">
        <v>23</v>
      </c>
      <c r="B20" s="15" t="s">
        <v>24</v>
      </c>
      <c r="C20" s="15"/>
      <c r="D20" s="12"/>
      <c r="E20" s="12">
        <v>15610</v>
      </c>
      <c r="F20" s="31"/>
      <c r="G20" s="12">
        <v>3916</v>
      </c>
      <c r="H20" s="12">
        <v>2188</v>
      </c>
      <c r="I20" s="12">
        <v>4339</v>
      </c>
      <c r="J20" s="12">
        <v>1900</v>
      </c>
      <c r="K20" s="12">
        <v>971</v>
      </c>
      <c r="L20" s="15">
        <v>428</v>
      </c>
      <c r="M20" s="12">
        <v>16</v>
      </c>
      <c r="N20" s="9">
        <v>37</v>
      </c>
      <c r="O20" s="10">
        <f t="shared" si="29"/>
        <v>481</v>
      </c>
      <c r="P20" s="12">
        <v>259</v>
      </c>
      <c r="Q20" s="12">
        <v>180</v>
      </c>
      <c r="R20" s="12">
        <v>74</v>
      </c>
      <c r="S20" s="12">
        <v>87</v>
      </c>
      <c r="T20" s="12">
        <v>36</v>
      </c>
      <c r="U20" s="12">
        <v>11</v>
      </c>
      <c r="V20" s="12">
        <v>30</v>
      </c>
      <c r="W20" s="12">
        <v>7</v>
      </c>
      <c r="X20" s="12">
        <v>5</v>
      </c>
      <c r="Y20" s="10">
        <f t="shared" si="30"/>
        <v>176</v>
      </c>
      <c r="Z20" s="10">
        <f t="shared" si="32"/>
        <v>14484</v>
      </c>
      <c r="AA20" s="12">
        <v>345</v>
      </c>
      <c r="AB20" s="12">
        <v>287</v>
      </c>
      <c r="AC20" s="12">
        <v>122</v>
      </c>
      <c r="AD20" s="12">
        <v>281</v>
      </c>
      <c r="AE20" s="12">
        <v>91</v>
      </c>
      <c r="AF20" s="10">
        <f t="shared" si="31"/>
        <v>1126</v>
      </c>
      <c r="AG20" s="17">
        <v>15610</v>
      </c>
      <c r="AH20" s="10"/>
      <c r="AI20" s="13">
        <f t="shared" si="2"/>
        <v>0.25086483023702755</v>
      </c>
      <c r="AJ20" s="13">
        <f t="shared" si="3"/>
        <v>0.1401665598975016</v>
      </c>
      <c r="AK20" s="13">
        <f t="shared" si="4"/>
        <v>0.27796284433055735</v>
      </c>
      <c r="AL20" s="13">
        <f t="shared" si="5"/>
        <v>0.12171684817424727</v>
      </c>
      <c r="AM20" s="13">
        <f t="shared" si="6"/>
        <v>0.06220371556694427</v>
      </c>
      <c r="AN20" s="40">
        <f t="shared" si="7"/>
        <v>0.027418321588725175</v>
      </c>
      <c r="AO20" s="13">
        <f t="shared" si="8"/>
        <v>0.0010249839846252402</v>
      </c>
      <c r="AP20" s="41">
        <f t="shared" si="9"/>
        <v>0.002370275464445868</v>
      </c>
      <c r="AQ20" s="31">
        <f t="shared" si="10"/>
        <v>0.030813581037796283</v>
      </c>
      <c r="AR20" s="13">
        <f t="shared" si="11"/>
        <v>0.016591928251121078</v>
      </c>
      <c r="AS20" s="13">
        <f t="shared" si="12"/>
        <v>0.011531069827033953</v>
      </c>
      <c r="AT20" s="13">
        <f t="shared" si="13"/>
        <v>0.004740550928891736</v>
      </c>
      <c r="AU20" s="13">
        <f t="shared" si="14"/>
        <v>0.005573350416399744</v>
      </c>
      <c r="AV20" s="13">
        <f t="shared" si="15"/>
        <v>0.0023062139654067906</v>
      </c>
      <c r="AW20" s="13">
        <f t="shared" si="16"/>
        <v>0.0007046764894298527</v>
      </c>
      <c r="AX20" s="13">
        <f t="shared" si="17"/>
        <v>0.0019218449711723255</v>
      </c>
      <c r="AY20" s="13">
        <f t="shared" si="18"/>
        <v>0.0004484304932735426</v>
      </c>
      <c r="AZ20" s="13">
        <f t="shared" si="19"/>
        <v>0.00032030749519538755</v>
      </c>
      <c r="BA20" s="31">
        <f t="shared" si="20"/>
        <v>0.011274823830877643</v>
      </c>
      <c r="BB20" s="31">
        <f t="shared" si="21"/>
        <v>0.9278667520819988</v>
      </c>
      <c r="BC20" s="13">
        <f t="shared" si="22"/>
        <v>0.022101217168481742</v>
      </c>
      <c r="BD20" s="13">
        <f t="shared" si="23"/>
        <v>0.018385650224215247</v>
      </c>
      <c r="BE20" s="13">
        <f t="shared" si="24"/>
        <v>0.007815502882767457</v>
      </c>
      <c r="BF20" s="13">
        <f t="shared" si="25"/>
        <v>0.018001281229980782</v>
      </c>
      <c r="BG20" s="13">
        <f t="shared" si="26"/>
        <v>0.005829596412556054</v>
      </c>
      <c r="BH20" s="31">
        <f t="shared" si="27"/>
        <v>0.07213324791800128</v>
      </c>
      <c r="BI20" s="32">
        <f t="shared" si="28"/>
        <v>1</v>
      </c>
      <c r="BJ20" s="31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</row>
    <row r="21" spans="1:131" s="8" customFormat="1" ht="12" outlineLevel="2">
      <c r="A21" s="16" t="s">
        <v>25</v>
      </c>
      <c r="B21" s="15" t="s">
        <v>26</v>
      </c>
      <c r="C21" s="15"/>
      <c r="D21" s="12"/>
      <c r="E21" s="12">
        <v>28753</v>
      </c>
      <c r="F21" s="31"/>
      <c r="G21" s="12">
        <v>7696</v>
      </c>
      <c r="H21" s="12">
        <v>6159</v>
      </c>
      <c r="I21" s="12">
        <v>2775</v>
      </c>
      <c r="J21" s="12">
        <v>4640</v>
      </c>
      <c r="K21" s="12">
        <v>2057</v>
      </c>
      <c r="L21" s="15">
        <v>1574</v>
      </c>
      <c r="M21" s="12">
        <v>47</v>
      </c>
      <c r="N21" s="9">
        <v>157</v>
      </c>
      <c r="O21" s="10">
        <f t="shared" si="29"/>
        <v>1778</v>
      </c>
      <c r="P21" s="12">
        <v>397</v>
      </c>
      <c r="Q21" s="12">
        <v>533</v>
      </c>
      <c r="R21" s="12">
        <v>310</v>
      </c>
      <c r="S21" s="12">
        <v>120</v>
      </c>
      <c r="T21" s="12">
        <v>49</v>
      </c>
      <c r="U21" s="12">
        <v>26</v>
      </c>
      <c r="V21" s="12">
        <v>66</v>
      </c>
      <c r="W21" s="12">
        <v>37</v>
      </c>
      <c r="X21" s="12">
        <v>19</v>
      </c>
      <c r="Y21" s="10">
        <f t="shared" si="30"/>
        <v>317</v>
      </c>
      <c r="Z21" s="10">
        <f t="shared" si="32"/>
        <v>26662</v>
      </c>
      <c r="AA21" s="12">
        <v>626</v>
      </c>
      <c r="AB21" s="12">
        <v>572</v>
      </c>
      <c r="AC21" s="12">
        <v>417</v>
      </c>
      <c r="AD21" s="12">
        <v>316</v>
      </c>
      <c r="AE21" s="12">
        <v>160</v>
      </c>
      <c r="AF21" s="10">
        <f t="shared" si="31"/>
        <v>2091</v>
      </c>
      <c r="AG21" s="17">
        <v>28753</v>
      </c>
      <c r="AH21" s="10"/>
      <c r="AI21" s="13">
        <f t="shared" si="2"/>
        <v>0.2676590268841512</v>
      </c>
      <c r="AJ21" s="13">
        <f t="shared" si="3"/>
        <v>0.2142037352624074</v>
      </c>
      <c r="AK21" s="13">
        <f t="shared" si="4"/>
        <v>0.09651166834765068</v>
      </c>
      <c r="AL21" s="13">
        <f t="shared" si="5"/>
        <v>0.16137446527318888</v>
      </c>
      <c r="AM21" s="13">
        <f t="shared" si="6"/>
        <v>0.07154036100580809</v>
      </c>
      <c r="AN21" s="40">
        <f t="shared" si="7"/>
        <v>0.05474211386637916</v>
      </c>
      <c r="AO21" s="13">
        <f t="shared" si="8"/>
        <v>0.0016346120404827323</v>
      </c>
      <c r="AP21" s="41">
        <f t="shared" si="9"/>
        <v>0.00546029979480402</v>
      </c>
      <c r="AQ21" s="31">
        <f t="shared" si="10"/>
        <v>0.06183702570166591</v>
      </c>
      <c r="AR21" s="13">
        <f t="shared" si="11"/>
        <v>0.013807254895141377</v>
      </c>
      <c r="AS21" s="13">
        <f t="shared" si="12"/>
        <v>0.018537196118665878</v>
      </c>
      <c r="AT21" s="13">
        <f t="shared" si="13"/>
        <v>0.010781483671269085</v>
      </c>
      <c r="AU21" s="13">
        <f t="shared" si="14"/>
        <v>0.004173477550168678</v>
      </c>
      <c r="AV21" s="13">
        <f t="shared" si="15"/>
        <v>0.0017041699996522101</v>
      </c>
      <c r="AW21" s="13">
        <f t="shared" si="16"/>
        <v>0.0009042534692032135</v>
      </c>
      <c r="AX21" s="13">
        <f t="shared" si="17"/>
        <v>0.002295412652592773</v>
      </c>
      <c r="AY21" s="13">
        <f t="shared" si="18"/>
        <v>0.0012868222446353423</v>
      </c>
      <c r="AZ21" s="13">
        <f t="shared" si="19"/>
        <v>0.0006608006121100407</v>
      </c>
      <c r="BA21" s="31">
        <f t="shared" si="20"/>
        <v>0.011024936528362258</v>
      </c>
      <c r="BB21" s="31">
        <f t="shared" si="21"/>
        <v>0.9272771536883108</v>
      </c>
      <c r="BC21" s="13">
        <f t="shared" si="22"/>
        <v>0.021771641220046604</v>
      </c>
      <c r="BD21" s="13">
        <f t="shared" si="23"/>
        <v>0.0198935763224707</v>
      </c>
      <c r="BE21" s="13">
        <f t="shared" si="24"/>
        <v>0.014502834486836156</v>
      </c>
      <c r="BF21" s="13">
        <f t="shared" si="25"/>
        <v>0.010990157548777519</v>
      </c>
      <c r="BG21" s="13">
        <f t="shared" si="26"/>
        <v>0.005564636733558237</v>
      </c>
      <c r="BH21" s="31">
        <f t="shared" si="27"/>
        <v>0.07272284631168921</v>
      </c>
      <c r="BI21" s="32">
        <f t="shared" si="28"/>
        <v>1</v>
      </c>
      <c r="BJ21" s="31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</row>
    <row r="22" spans="1:131" s="8" customFormat="1" ht="12" outlineLevel="2">
      <c r="A22" s="16" t="s">
        <v>27</v>
      </c>
      <c r="B22" s="15" t="s">
        <v>28</v>
      </c>
      <c r="C22" s="15"/>
      <c r="D22" s="12"/>
      <c r="E22" s="12">
        <v>13233</v>
      </c>
      <c r="F22" s="31"/>
      <c r="G22" s="12">
        <v>3253</v>
      </c>
      <c r="H22" s="12">
        <v>2410</v>
      </c>
      <c r="I22" s="12">
        <v>2543</v>
      </c>
      <c r="J22" s="12">
        <v>2331</v>
      </c>
      <c r="K22" s="12">
        <v>799</v>
      </c>
      <c r="L22" s="15">
        <v>525</v>
      </c>
      <c r="M22" s="12">
        <v>13</v>
      </c>
      <c r="N22" s="9">
        <v>37</v>
      </c>
      <c r="O22" s="10">
        <f t="shared" si="29"/>
        <v>575</v>
      </c>
      <c r="P22" s="12">
        <v>256</v>
      </c>
      <c r="Q22" s="12">
        <v>143</v>
      </c>
      <c r="R22" s="12">
        <v>42</v>
      </c>
      <c r="S22" s="12">
        <v>53</v>
      </c>
      <c r="T22" s="12">
        <v>24</v>
      </c>
      <c r="U22" s="12">
        <v>10</v>
      </c>
      <c r="V22" s="12">
        <v>22</v>
      </c>
      <c r="W22" s="12">
        <v>8</v>
      </c>
      <c r="X22" s="12">
        <v>2</v>
      </c>
      <c r="Y22" s="10">
        <f t="shared" si="30"/>
        <v>119</v>
      </c>
      <c r="Z22" s="10">
        <f t="shared" si="32"/>
        <v>12471</v>
      </c>
      <c r="AA22" s="12">
        <v>248</v>
      </c>
      <c r="AB22" s="12">
        <v>173</v>
      </c>
      <c r="AC22" s="12">
        <v>122</v>
      </c>
      <c r="AD22" s="12">
        <v>163</v>
      </c>
      <c r="AE22" s="12">
        <v>56</v>
      </c>
      <c r="AF22" s="10">
        <f t="shared" si="31"/>
        <v>762</v>
      </c>
      <c r="AG22" s="17">
        <v>13233</v>
      </c>
      <c r="AH22" s="10"/>
      <c r="AI22" s="13">
        <f t="shared" si="2"/>
        <v>0.24582483185974457</v>
      </c>
      <c r="AJ22" s="13">
        <f t="shared" si="3"/>
        <v>0.1821204564346709</v>
      </c>
      <c r="AK22" s="13">
        <f t="shared" si="4"/>
        <v>0.19217108743293282</v>
      </c>
      <c r="AL22" s="13">
        <f t="shared" si="5"/>
        <v>0.17615053275901157</v>
      </c>
      <c r="AM22" s="13">
        <f t="shared" si="6"/>
        <v>0.060379354643693796</v>
      </c>
      <c r="AN22" s="40">
        <f t="shared" si="7"/>
        <v>0.03967354341419179</v>
      </c>
      <c r="AO22" s="13">
        <f t="shared" si="8"/>
        <v>0.0009823925035895111</v>
      </c>
      <c r="AP22" s="41">
        <f t="shared" si="9"/>
        <v>0.002796040202523993</v>
      </c>
      <c r="AQ22" s="31">
        <f t="shared" si="10"/>
        <v>0.0434519761203053</v>
      </c>
      <c r="AR22" s="13">
        <f t="shared" si="11"/>
        <v>0.01934557545530114</v>
      </c>
      <c r="AS22" s="13">
        <f t="shared" si="12"/>
        <v>0.010806317539484621</v>
      </c>
      <c r="AT22" s="13">
        <f t="shared" si="13"/>
        <v>0.0031738834731353436</v>
      </c>
      <c r="AU22" s="13">
        <f t="shared" si="14"/>
        <v>0.004005138668480315</v>
      </c>
      <c r="AV22" s="13">
        <f t="shared" si="15"/>
        <v>0.001813647698934482</v>
      </c>
      <c r="AW22" s="13">
        <f t="shared" si="16"/>
        <v>0.0007556865412227009</v>
      </c>
      <c r="AX22" s="13">
        <f t="shared" si="17"/>
        <v>0.0016625103906899418</v>
      </c>
      <c r="AY22" s="13">
        <f t="shared" si="18"/>
        <v>0.0006045492329781607</v>
      </c>
      <c r="AZ22" s="13">
        <f t="shared" si="19"/>
        <v>0.00015113730824454016</v>
      </c>
      <c r="BA22" s="31">
        <f t="shared" si="20"/>
        <v>0.00899266984055014</v>
      </c>
      <c r="BB22" s="31">
        <f t="shared" si="21"/>
        <v>0.9424166855588302</v>
      </c>
      <c r="BC22" s="13">
        <f t="shared" si="22"/>
        <v>0.01874102622232298</v>
      </c>
      <c r="BD22" s="13">
        <f t="shared" si="23"/>
        <v>0.013073377163152725</v>
      </c>
      <c r="BE22" s="13">
        <f t="shared" si="24"/>
        <v>0.00921937580291695</v>
      </c>
      <c r="BF22" s="13">
        <f t="shared" si="25"/>
        <v>0.012317690621930024</v>
      </c>
      <c r="BG22" s="13">
        <f t="shared" si="26"/>
        <v>0.004231844630847125</v>
      </c>
      <c r="BH22" s="31">
        <f t="shared" si="27"/>
        <v>0.057583314441169806</v>
      </c>
      <c r="BI22" s="32">
        <f t="shared" si="28"/>
        <v>1</v>
      </c>
      <c r="BJ22" s="31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</row>
    <row r="23" spans="1:131" s="8" customFormat="1" ht="12" outlineLevel="1">
      <c r="A23" s="1">
        <v>21012</v>
      </c>
      <c r="B23" s="35" t="s">
        <v>29</v>
      </c>
      <c r="C23" s="35">
        <v>83357</v>
      </c>
      <c r="D23" s="4">
        <v>70293</v>
      </c>
      <c r="E23" s="4">
        <v>79604</v>
      </c>
      <c r="F23" s="30"/>
      <c r="G23" s="4">
        <v>15690</v>
      </c>
      <c r="H23" s="4">
        <v>22827</v>
      </c>
      <c r="I23" s="4">
        <v>5446</v>
      </c>
      <c r="J23" s="4">
        <v>6060</v>
      </c>
      <c r="K23" s="4">
        <v>8314</v>
      </c>
      <c r="L23" s="35">
        <v>3352</v>
      </c>
      <c r="M23" s="4">
        <v>95</v>
      </c>
      <c r="N23" s="3">
        <v>163</v>
      </c>
      <c r="O23" s="2">
        <f t="shared" si="29"/>
        <v>3610</v>
      </c>
      <c r="P23" s="4">
        <v>1595</v>
      </c>
      <c r="Q23" s="4">
        <v>2303</v>
      </c>
      <c r="R23" s="4">
        <v>2128</v>
      </c>
      <c r="S23" s="4">
        <v>382</v>
      </c>
      <c r="T23" s="4">
        <v>249</v>
      </c>
      <c r="U23" s="4">
        <v>50</v>
      </c>
      <c r="V23" s="4">
        <v>92</v>
      </c>
      <c r="W23" s="4">
        <v>190</v>
      </c>
      <c r="X23" s="4">
        <v>41</v>
      </c>
      <c r="Y23" s="2">
        <f t="shared" si="30"/>
        <v>1004</v>
      </c>
      <c r="Z23" s="2">
        <f t="shared" si="32"/>
        <v>68977</v>
      </c>
      <c r="AA23" s="4">
        <v>2618</v>
      </c>
      <c r="AB23" s="4">
        <v>2696</v>
      </c>
      <c r="AC23" s="4">
        <v>2618</v>
      </c>
      <c r="AD23" s="4">
        <v>1587</v>
      </c>
      <c r="AE23" s="4">
        <v>1108</v>
      </c>
      <c r="AF23" s="2">
        <f t="shared" si="31"/>
        <v>10627</v>
      </c>
      <c r="AG23" s="2">
        <v>79604</v>
      </c>
      <c r="AH23" s="2"/>
      <c r="AI23" s="5">
        <f t="shared" si="2"/>
        <v>0.19710064820863274</v>
      </c>
      <c r="AJ23" s="5">
        <f t="shared" si="3"/>
        <v>0.2867569468870911</v>
      </c>
      <c r="AK23" s="5">
        <f t="shared" si="4"/>
        <v>0.06841364755539922</v>
      </c>
      <c r="AL23" s="5">
        <f t="shared" si="5"/>
        <v>0.0761268277975981</v>
      </c>
      <c r="AM23" s="5">
        <f t="shared" si="6"/>
        <v>0.10444198783980704</v>
      </c>
      <c r="AN23" s="18">
        <f t="shared" si="7"/>
        <v>0.04210843676197176</v>
      </c>
      <c r="AO23" s="5">
        <f t="shared" si="8"/>
        <v>0.0011934073664639968</v>
      </c>
      <c r="AP23" s="6">
        <f t="shared" si="9"/>
        <v>0.0020476357971961207</v>
      </c>
      <c r="AQ23" s="30">
        <f t="shared" si="10"/>
        <v>0.045349479925631875</v>
      </c>
      <c r="AR23" s="5">
        <f t="shared" si="11"/>
        <v>0.020036681573790262</v>
      </c>
      <c r="AS23" s="5">
        <f t="shared" si="12"/>
        <v>0.02893070699964826</v>
      </c>
      <c r="AT23" s="5">
        <f t="shared" si="13"/>
        <v>0.02673232500879353</v>
      </c>
      <c r="AU23" s="5">
        <f t="shared" si="14"/>
        <v>0.004798753831465756</v>
      </c>
      <c r="AV23" s="5">
        <f t="shared" si="15"/>
        <v>0.00312798351841616</v>
      </c>
      <c r="AW23" s="5">
        <f t="shared" si="16"/>
        <v>0.0006281091402442088</v>
      </c>
      <c r="AX23" s="5">
        <f t="shared" si="17"/>
        <v>0.0011557208180493442</v>
      </c>
      <c r="AY23" s="5">
        <f t="shared" si="18"/>
        <v>0.0023868147329279936</v>
      </c>
      <c r="AZ23" s="5">
        <f t="shared" si="19"/>
        <v>0.0005150494950002512</v>
      </c>
      <c r="BA23" s="30">
        <f t="shared" si="20"/>
        <v>0.012612431536103714</v>
      </c>
      <c r="BB23" s="30">
        <f t="shared" si="21"/>
        <v>0.8665016833324959</v>
      </c>
      <c r="BC23" s="5">
        <f t="shared" si="22"/>
        <v>0.032887794583186775</v>
      </c>
      <c r="BD23" s="5">
        <f t="shared" si="23"/>
        <v>0.03386764484196774</v>
      </c>
      <c r="BE23" s="5">
        <f t="shared" si="24"/>
        <v>0.032887794583186775</v>
      </c>
      <c r="BF23" s="5">
        <f t="shared" si="25"/>
        <v>0.019936184111351188</v>
      </c>
      <c r="BG23" s="5">
        <f t="shared" si="26"/>
        <v>0.013918898547811668</v>
      </c>
      <c r="BH23" s="30">
        <f t="shared" si="27"/>
        <v>0.13349831666750414</v>
      </c>
      <c r="BI23" s="30">
        <f t="shared" si="28"/>
        <v>1</v>
      </c>
      <c r="BJ23" s="30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</row>
    <row r="24" spans="1:131" s="8" customFormat="1" ht="12" outlineLevel="2">
      <c r="A24" s="16" t="s">
        <v>30</v>
      </c>
      <c r="B24" s="15" t="s">
        <v>31</v>
      </c>
      <c r="C24" s="15"/>
      <c r="D24" s="12"/>
      <c r="E24" s="12">
        <v>11769</v>
      </c>
      <c r="F24" s="31"/>
      <c r="G24" s="12">
        <v>2592</v>
      </c>
      <c r="H24" s="12">
        <v>2781</v>
      </c>
      <c r="I24" s="12">
        <v>1084</v>
      </c>
      <c r="J24" s="12">
        <v>852</v>
      </c>
      <c r="K24" s="12">
        <v>1174</v>
      </c>
      <c r="L24" s="15">
        <v>324</v>
      </c>
      <c r="M24" s="12">
        <v>10</v>
      </c>
      <c r="N24" s="9">
        <v>23</v>
      </c>
      <c r="O24" s="10">
        <f t="shared" si="29"/>
        <v>357</v>
      </c>
      <c r="P24" s="12">
        <v>340</v>
      </c>
      <c r="Q24" s="12">
        <v>306</v>
      </c>
      <c r="R24" s="12">
        <v>175</v>
      </c>
      <c r="S24" s="12">
        <v>67</v>
      </c>
      <c r="T24" s="12">
        <v>54</v>
      </c>
      <c r="U24" s="12">
        <v>3</v>
      </c>
      <c r="V24" s="12">
        <v>21</v>
      </c>
      <c r="W24" s="12">
        <v>12</v>
      </c>
      <c r="X24" s="12">
        <v>2</v>
      </c>
      <c r="Y24" s="10">
        <f t="shared" si="30"/>
        <v>159</v>
      </c>
      <c r="Z24" s="10">
        <f t="shared" si="32"/>
        <v>9820</v>
      </c>
      <c r="AA24" s="12">
        <v>681</v>
      </c>
      <c r="AB24" s="12">
        <v>521</v>
      </c>
      <c r="AC24" s="12">
        <v>251</v>
      </c>
      <c r="AD24" s="12">
        <v>302</v>
      </c>
      <c r="AE24" s="12">
        <v>194</v>
      </c>
      <c r="AF24" s="10">
        <f t="shared" si="31"/>
        <v>1949</v>
      </c>
      <c r="AG24" s="17">
        <v>11769</v>
      </c>
      <c r="AH24" s="10"/>
      <c r="AI24" s="13">
        <f t="shared" si="2"/>
        <v>0.22023961254142238</v>
      </c>
      <c r="AJ24" s="13">
        <f t="shared" si="3"/>
        <v>0.23629875095590108</v>
      </c>
      <c r="AK24" s="13">
        <f t="shared" si="4"/>
        <v>0.09210638117087264</v>
      </c>
      <c r="AL24" s="13">
        <f t="shared" si="5"/>
        <v>0.07239357634463421</v>
      </c>
      <c r="AM24" s="13">
        <f t="shared" si="6"/>
        <v>0.09975358993967202</v>
      </c>
      <c r="AN24" s="40">
        <f t="shared" si="7"/>
        <v>0.027529951567677798</v>
      </c>
      <c r="AO24" s="13">
        <f t="shared" si="8"/>
        <v>0.000849689863199932</v>
      </c>
      <c r="AP24" s="41">
        <f t="shared" si="9"/>
        <v>0.0019542866853598435</v>
      </c>
      <c r="AQ24" s="31">
        <f t="shared" si="10"/>
        <v>0.030333928116237575</v>
      </c>
      <c r="AR24" s="13">
        <f t="shared" si="11"/>
        <v>0.02888945534879769</v>
      </c>
      <c r="AS24" s="13">
        <f t="shared" si="12"/>
        <v>0.02600050981391792</v>
      </c>
      <c r="AT24" s="13">
        <f t="shared" si="13"/>
        <v>0.014869572605998811</v>
      </c>
      <c r="AU24" s="13">
        <f t="shared" si="14"/>
        <v>0.005692922083439545</v>
      </c>
      <c r="AV24" s="13">
        <f t="shared" si="15"/>
        <v>0.004588325261279633</v>
      </c>
      <c r="AW24" s="13">
        <f t="shared" si="16"/>
        <v>0.0002549069589599796</v>
      </c>
      <c r="AX24" s="13">
        <f t="shared" si="17"/>
        <v>0.0017843487127198571</v>
      </c>
      <c r="AY24" s="13">
        <f t="shared" si="18"/>
        <v>0.0010196278358399185</v>
      </c>
      <c r="AZ24" s="13">
        <f t="shared" si="19"/>
        <v>0.0001699379726399864</v>
      </c>
      <c r="BA24" s="31">
        <f t="shared" si="20"/>
        <v>0.013510068824878919</v>
      </c>
      <c r="BB24" s="31">
        <f t="shared" si="21"/>
        <v>0.8343954456623333</v>
      </c>
      <c r="BC24" s="13">
        <f t="shared" si="22"/>
        <v>0.05786387968391537</v>
      </c>
      <c r="BD24" s="13">
        <f t="shared" si="23"/>
        <v>0.04426884187271646</v>
      </c>
      <c r="BE24" s="13">
        <f t="shared" si="24"/>
        <v>0.021327215566318294</v>
      </c>
      <c r="BF24" s="13">
        <f t="shared" si="25"/>
        <v>0.02566063386863795</v>
      </c>
      <c r="BG24" s="13">
        <f t="shared" si="26"/>
        <v>0.01648398334607868</v>
      </c>
      <c r="BH24" s="31">
        <f t="shared" si="27"/>
        <v>0.16560455433766674</v>
      </c>
      <c r="BI24" s="32">
        <f t="shared" si="28"/>
        <v>1</v>
      </c>
      <c r="BJ24" s="31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</row>
    <row r="25" spans="1:131" s="8" customFormat="1" ht="12" outlineLevel="2">
      <c r="A25" s="16" t="s">
        <v>32</v>
      </c>
      <c r="B25" s="15" t="s">
        <v>33</v>
      </c>
      <c r="C25" s="15"/>
      <c r="D25" s="12"/>
      <c r="E25" s="12">
        <v>23800</v>
      </c>
      <c r="F25" s="31"/>
      <c r="G25" s="12">
        <v>4743</v>
      </c>
      <c r="H25" s="12">
        <v>5721</v>
      </c>
      <c r="I25" s="12">
        <v>2069</v>
      </c>
      <c r="J25" s="12">
        <v>2236</v>
      </c>
      <c r="K25" s="12">
        <v>2882</v>
      </c>
      <c r="L25" s="15">
        <v>741</v>
      </c>
      <c r="M25" s="12">
        <v>26</v>
      </c>
      <c r="N25" s="9">
        <v>49</v>
      </c>
      <c r="O25" s="10">
        <f t="shared" si="29"/>
        <v>816</v>
      </c>
      <c r="P25" s="12">
        <v>578</v>
      </c>
      <c r="Q25" s="12">
        <v>583</v>
      </c>
      <c r="R25" s="12">
        <v>422</v>
      </c>
      <c r="S25" s="12">
        <v>108</v>
      </c>
      <c r="T25" s="12">
        <v>62</v>
      </c>
      <c r="U25" s="12">
        <v>16</v>
      </c>
      <c r="V25" s="12">
        <v>30</v>
      </c>
      <c r="W25" s="12">
        <v>37</v>
      </c>
      <c r="X25" s="12">
        <v>12</v>
      </c>
      <c r="Y25" s="10">
        <f t="shared" si="30"/>
        <v>265</v>
      </c>
      <c r="Z25" s="10">
        <f t="shared" si="32"/>
        <v>20315</v>
      </c>
      <c r="AA25" s="12">
        <v>916</v>
      </c>
      <c r="AB25" s="12">
        <v>923</v>
      </c>
      <c r="AC25" s="12">
        <v>687</v>
      </c>
      <c r="AD25" s="12">
        <v>574</v>
      </c>
      <c r="AE25" s="12">
        <v>385</v>
      </c>
      <c r="AF25" s="10">
        <f t="shared" si="31"/>
        <v>3485</v>
      </c>
      <c r="AG25" s="17">
        <v>23800</v>
      </c>
      <c r="AH25" s="10"/>
      <c r="AI25" s="13">
        <f t="shared" si="2"/>
        <v>0.1992857142857143</v>
      </c>
      <c r="AJ25" s="13">
        <f t="shared" si="3"/>
        <v>0.2403781512605042</v>
      </c>
      <c r="AK25" s="13">
        <f t="shared" si="4"/>
        <v>0.0869327731092437</v>
      </c>
      <c r="AL25" s="13">
        <f t="shared" si="5"/>
        <v>0.09394957983193278</v>
      </c>
      <c r="AM25" s="13">
        <f t="shared" si="6"/>
        <v>0.12109243697478991</v>
      </c>
      <c r="AN25" s="40">
        <f t="shared" si="7"/>
        <v>0.031134453781512604</v>
      </c>
      <c r="AO25" s="13">
        <f t="shared" si="8"/>
        <v>0.001092436974789916</v>
      </c>
      <c r="AP25" s="41">
        <f t="shared" si="9"/>
        <v>0.002058823529411765</v>
      </c>
      <c r="AQ25" s="31">
        <f t="shared" si="10"/>
        <v>0.03428571428571429</v>
      </c>
      <c r="AR25" s="13">
        <f t="shared" si="11"/>
        <v>0.024285714285714285</v>
      </c>
      <c r="AS25" s="13">
        <f t="shared" si="12"/>
        <v>0.02449579831932773</v>
      </c>
      <c r="AT25" s="13">
        <f t="shared" si="13"/>
        <v>0.01773109243697479</v>
      </c>
      <c r="AU25" s="13">
        <f t="shared" si="14"/>
        <v>0.00453781512605042</v>
      </c>
      <c r="AV25" s="13">
        <f t="shared" si="15"/>
        <v>0.002605042016806723</v>
      </c>
      <c r="AW25" s="13">
        <f t="shared" si="16"/>
        <v>0.0006722689075630252</v>
      </c>
      <c r="AX25" s="13">
        <f t="shared" si="17"/>
        <v>0.0012605042016806723</v>
      </c>
      <c r="AY25" s="13">
        <f t="shared" si="18"/>
        <v>0.0015546218487394957</v>
      </c>
      <c r="AZ25" s="13">
        <f t="shared" si="19"/>
        <v>0.0005042016806722689</v>
      </c>
      <c r="BA25" s="31">
        <f t="shared" si="20"/>
        <v>0.011134453781512605</v>
      </c>
      <c r="BB25" s="31">
        <f t="shared" si="21"/>
        <v>0.8535714285714285</v>
      </c>
      <c r="BC25" s="13">
        <f t="shared" si="22"/>
        <v>0.038487394957983194</v>
      </c>
      <c r="BD25" s="13">
        <f t="shared" si="23"/>
        <v>0.038781512605042014</v>
      </c>
      <c r="BE25" s="13">
        <f t="shared" si="24"/>
        <v>0.028865546218487394</v>
      </c>
      <c r="BF25" s="13">
        <f t="shared" si="25"/>
        <v>0.02411764705882353</v>
      </c>
      <c r="BG25" s="13">
        <f t="shared" si="26"/>
        <v>0.016176470588235296</v>
      </c>
      <c r="BH25" s="31">
        <f t="shared" si="27"/>
        <v>0.14642857142857144</v>
      </c>
      <c r="BI25" s="32">
        <f t="shared" si="28"/>
        <v>1</v>
      </c>
      <c r="BJ25" s="31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</row>
    <row r="26" spans="1:131" s="8" customFormat="1" ht="12" outlineLevel="2">
      <c r="A26" s="16" t="s">
        <v>34</v>
      </c>
      <c r="B26" s="15" t="s">
        <v>35</v>
      </c>
      <c r="C26" s="15"/>
      <c r="D26" s="12"/>
      <c r="E26" s="12">
        <v>8583</v>
      </c>
      <c r="F26" s="31"/>
      <c r="G26" s="12">
        <v>2277</v>
      </c>
      <c r="H26" s="12">
        <v>2273</v>
      </c>
      <c r="I26" s="12">
        <v>507</v>
      </c>
      <c r="J26" s="12">
        <v>745</v>
      </c>
      <c r="K26" s="12">
        <v>716</v>
      </c>
      <c r="L26" s="15">
        <v>330</v>
      </c>
      <c r="M26" s="12">
        <v>11</v>
      </c>
      <c r="N26" s="9">
        <v>13</v>
      </c>
      <c r="O26" s="10">
        <f t="shared" si="29"/>
        <v>354</v>
      </c>
      <c r="P26" s="12">
        <v>124</v>
      </c>
      <c r="Q26" s="12">
        <v>233</v>
      </c>
      <c r="R26" s="12">
        <v>240</v>
      </c>
      <c r="S26" s="12">
        <v>33</v>
      </c>
      <c r="T26" s="12">
        <v>25</v>
      </c>
      <c r="U26" s="12">
        <v>2</v>
      </c>
      <c r="V26" s="12">
        <v>11</v>
      </c>
      <c r="W26" s="12">
        <v>19</v>
      </c>
      <c r="X26" s="12">
        <v>3</v>
      </c>
      <c r="Y26" s="10">
        <f t="shared" si="30"/>
        <v>93</v>
      </c>
      <c r="Z26" s="10">
        <f t="shared" si="32"/>
        <v>7562</v>
      </c>
      <c r="AA26" s="12">
        <v>248</v>
      </c>
      <c r="AB26" s="12">
        <v>281</v>
      </c>
      <c r="AC26" s="12">
        <v>242</v>
      </c>
      <c r="AD26" s="12">
        <v>161</v>
      </c>
      <c r="AE26" s="12">
        <v>89</v>
      </c>
      <c r="AF26" s="10">
        <f t="shared" si="31"/>
        <v>1021</v>
      </c>
      <c r="AG26" s="17">
        <v>8583</v>
      </c>
      <c r="AH26" s="10"/>
      <c r="AI26" s="13">
        <f t="shared" si="2"/>
        <v>0.2652918559944076</v>
      </c>
      <c r="AJ26" s="13">
        <f t="shared" si="3"/>
        <v>0.2648258184783875</v>
      </c>
      <c r="AK26" s="13">
        <f t="shared" si="4"/>
        <v>0.05907025515554002</v>
      </c>
      <c r="AL26" s="13">
        <f t="shared" si="5"/>
        <v>0.08679948735873237</v>
      </c>
      <c r="AM26" s="13">
        <f t="shared" si="6"/>
        <v>0.08342071536758709</v>
      </c>
      <c r="AN26" s="40">
        <f t="shared" si="7"/>
        <v>0.03844809507165327</v>
      </c>
      <c r="AO26" s="13">
        <f t="shared" si="8"/>
        <v>0.001281603169055109</v>
      </c>
      <c r="AP26" s="41">
        <f t="shared" si="9"/>
        <v>0.0015146219270651287</v>
      </c>
      <c r="AQ26" s="31">
        <f t="shared" si="10"/>
        <v>0.041244320167773504</v>
      </c>
      <c r="AR26" s="13">
        <f t="shared" si="11"/>
        <v>0.014447162996621228</v>
      </c>
      <c r="AS26" s="13">
        <f t="shared" si="12"/>
        <v>0.027146685308167308</v>
      </c>
      <c r="AT26" s="13">
        <f t="shared" si="13"/>
        <v>0.027962250961202376</v>
      </c>
      <c r="AU26" s="13">
        <f t="shared" si="14"/>
        <v>0.003844809507165327</v>
      </c>
      <c r="AV26" s="13">
        <f t="shared" si="15"/>
        <v>0.0029127344751252475</v>
      </c>
      <c r="AW26" s="13">
        <f t="shared" si="16"/>
        <v>0.0002330187580100198</v>
      </c>
      <c r="AX26" s="13">
        <f t="shared" si="17"/>
        <v>0.001281603169055109</v>
      </c>
      <c r="AY26" s="13">
        <f t="shared" si="18"/>
        <v>0.002213678201095188</v>
      </c>
      <c r="AZ26" s="13">
        <f t="shared" si="19"/>
        <v>0.0003495281370150297</v>
      </c>
      <c r="BA26" s="31">
        <f t="shared" si="20"/>
        <v>0.01083537224746592</v>
      </c>
      <c r="BB26" s="31">
        <f t="shared" si="21"/>
        <v>0.8810439240358849</v>
      </c>
      <c r="BC26" s="13">
        <f t="shared" si="22"/>
        <v>0.028894325993242456</v>
      </c>
      <c r="BD26" s="13">
        <f t="shared" si="23"/>
        <v>0.03273913550040778</v>
      </c>
      <c r="BE26" s="13">
        <f t="shared" si="24"/>
        <v>0.028195269719212396</v>
      </c>
      <c r="BF26" s="13">
        <f t="shared" si="25"/>
        <v>0.018758010019806596</v>
      </c>
      <c r="BG26" s="13">
        <f t="shared" si="26"/>
        <v>0.010369334731445882</v>
      </c>
      <c r="BH26" s="31">
        <f t="shared" si="27"/>
        <v>0.11895607596411512</v>
      </c>
      <c r="BI26" s="32">
        <f t="shared" si="28"/>
        <v>1</v>
      </c>
      <c r="BJ26" s="31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</row>
    <row r="27" spans="1:131" s="8" customFormat="1" ht="12" outlineLevel="2">
      <c r="A27" s="16" t="s">
        <v>36</v>
      </c>
      <c r="B27" s="15" t="s">
        <v>37</v>
      </c>
      <c r="C27" s="15"/>
      <c r="D27" s="12"/>
      <c r="E27" s="12">
        <v>35452</v>
      </c>
      <c r="F27" s="31"/>
      <c r="G27" s="12">
        <v>6078</v>
      </c>
      <c r="H27" s="12">
        <v>12052</v>
      </c>
      <c r="I27" s="12">
        <v>1786</v>
      </c>
      <c r="J27" s="12">
        <v>2227</v>
      </c>
      <c r="K27" s="12">
        <v>3542</v>
      </c>
      <c r="L27" s="15">
        <v>1957</v>
      </c>
      <c r="M27" s="12">
        <v>48</v>
      </c>
      <c r="N27" s="9">
        <v>78</v>
      </c>
      <c r="O27" s="10">
        <f t="shared" si="29"/>
        <v>2083</v>
      </c>
      <c r="P27" s="12">
        <v>553</v>
      </c>
      <c r="Q27" s="12">
        <v>1181</v>
      </c>
      <c r="R27" s="12">
        <v>1291</v>
      </c>
      <c r="S27" s="12">
        <v>174</v>
      </c>
      <c r="T27" s="12">
        <v>108</v>
      </c>
      <c r="U27" s="12">
        <v>29</v>
      </c>
      <c r="V27" s="12">
        <v>30</v>
      </c>
      <c r="W27" s="12">
        <v>122</v>
      </c>
      <c r="X27" s="12">
        <v>24</v>
      </c>
      <c r="Y27" s="10">
        <f t="shared" si="30"/>
        <v>487</v>
      </c>
      <c r="Z27" s="10">
        <f t="shared" si="32"/>
        <v>31280</v>
      </c>
      <c r="AA27" s="12">
        <v>773</v>
      </c>
      <c r="AB27" s="12">
        <v>971</v>
      </c>
      <c r="AC27" s="12">
        <v>1438</v>
      </c>
      <c r="AD27" s="12">
        <v>550</v>
      </c>
      <c r="AE27" s="12">
        <v>440</v>
      </c>
      <c r="AF27" s="10">
        <f t="shared" si="31"/>
        <v>4172</v>
      </c>
      <c r="AG27" s="17">
        <v>35452</v>
      </c>
      <c r="AH27" s="10"/>
      <c r="AI27" s="13">
        <f t="shared" si="2"/>
        <v>0.1714430779645718</v>
      </c>
      <c r="AJ27" s="13">
        <f t="shared" si="3"/>
        <v>0.33995261198239873</v>
      </c>
      <c r="AK27" s="13">
        <f t="shared" si="4"/>
        <v>0.050377975854676744</v>
      </c>
      <c r="AL27" s="13">
        <f t="shared" si="5"/>
        <v>0.06281733047500847</v>
      </c>
      <c r="AM27" s="13">
        <f t="shared" si="6"/>
        <v>0.09990973710933093</v>
      </c>
      <c r="AN27" s="40">
        <f t="shared" si="7"/>
        <v>0.05520139907480537</v>
      </c>
      <c r="AO27" s="13">
        <f t="shared" si="8"/>
        <v>0.0013539433600361051</v>
      </c>
      <c r="AP27" s="41">
        <f t="shared" si="9"/>
        <v>0.002200157960058671</v>
      </c>
      <c r="AQ27" s="31">
        <f t="shared" si="10"/>
        <v>0.05875550039490015</v>
      </c>
      <c r="AR27" s="13">
        <f t="shared" si="11"/>
        <v>0.015598555793749296</v>
      </c>
      <c r="AS27" s="13">
        <f t="shared" si="12"/>
        <v>0.033312648087555005</v>
      </c>
      <c r="AT27" s="13">
        <f t="shared" si="13"/>
        <v>0.03641543495430441</v>
      </c>
      <c r="AU27" s="13">
        <f t="shared" si="14"/>
        <v>0.004908044680130882</v>
      </c>
      <c r="AV27" s="13">
        <f t="shared" si="15"/>
        <v>0.0030463725600812365</v>
      </c>
      <c r="AW27" s="13">
        <f t="shared" si="16"/>
        <v>0.0008180074466884802</v>
      </c>
      <c r="AX27" s="13">
        <f t="shared" si="17"/>
        <v>0.0008462146000225657</v>
      </c>
      <c r="AY27" s="13">
        <f t="shared" si="18"/>
        <v>0.003441272706758434</v>
      </c>
      <c r="AZ27" s="13">
        <f t="shared" si="19"/>
        <v>0.0006769716800180526</v>
      </c>
      <c r="BA27" s="31">
        <f t="shared" si="20"/>
        <v>0.01373688367369965</v>
      </c>
      <c r="BB27" s="31">
        <f t="shared" si="21"/>
        <v>0.8823197562901952</v>
      </c>
      <c r="BC27" s="13">
        <f t="shared" si="22"/>
        <v>0.02180412952724811</v>
      </c>
      <c r="BD27" s="13">
        <f t="shared" si="23"/>
        <v>0.027389145887397045</v>
      </c>
      <c r="BE27" s="13">
        <f t="shared" si="24"/>
        <v>0.040561886494414987</v>
      </c>
      <c r="BF27" s="13">
        <f t="shared" si="25"/>
        <v>0.015513934333747039</v>
      </c>
      <c r="BG27" s="13">
        <f t="shared" si="26"/>
        <v>0.01241114746699763</v>
      </c>
      <c r="BH27" s="31">
        <f t="shared" si="27"/>
        <v>0.1176802437098048</v>
      </c>
      <c r="BI27" s="32">
        <f t="shared" si="28"/>
        <v>1</v>
      </c>
      <c r="BJ27" s="31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</row>
    <row r="28" spans="1:131" s="8" customFormat="1" ht="12" outlineLevel="1">
      <c r="A28" s="1">
        <v>21013</v>
      </c>
      <c r="B28" s="35" t="s">
        <v>38</v>
      </c>
      <c r="C28" s="35">
        <v>19786</v>
      </c>
      <c r="D28" s="4">
        <v>16620</v>
      </c>
      <c r="E28" s="4">
        <v>15578</v>
      </c>
      <c r="F28" s="30"/>
      <c r="G28" s="4">
        <v>2127</v>
      </c>
      <c r="H28" s="4">
        <v>5109</v>
      </c>
      <c r="I28" s="4">
        <v>780</v>
      </c>
      <c r="J28" s="4">
        <v>2726</v>
      </c>
      <c r="K28" s="4">
        <v>1094</v>
      </c>
      <c r="L28" s="35">
        <v>1240</v>
      </c>
      <c r="M28" s="4">
        <v>22</v>
      </c>
      <c r="N28" s="3">
        <v>175</v>
      </c>
      <c r="O28" s="2">
        <f t="shared" si="29"/>
        <v>1437</v>
      </c>
      <c r="P28" s="4">
        <v>167</v>
      </c>
      <c r="Q28" s="4">
        <v>478</v>
      </c>
      <c r="R28" s="4">
        <v>363</v>
      </c>
      <c r="S28" s="4">
        <v>50</v>
      </c>
      <c r="T28" s="4">
        <v>39</v>
      </c>
      <c r="U28" s="4">
        <v>13</v>
      </c>
      <c r="V28" s="4">
        <v>33</v>
      </c>
      <c r="W28" s="4">
        <v>35</v>
      </c>
      <c r="X28" s="4">
        <v>7</v>
      </c>
      <c r="Y28" s="2">
        <f t="shared" si="30"/>
        <v>177</v>
      </c>
      <c r="Z28" s="2">
        <f t="shared" si="32"/>
        <v>14458</v>
      </c>
      <c r="AA28" s="4">
        <v>296</v>
      </c>
      <c r="AB28" s="4">
        <v>265</v>
      </c>
      <c r="AC28" s="4">
        <v>317</v>
      </c>
      <c r="AD28" s="4">
        <v>131</v>
      </c>
      <c r="AE28" s="4">
        <v>111</v>
      </c>
      <c r="AF28" s="2">
        <f t="shared" si="31"/>
        <v>1120</v>
      </c>
      <c r="AG28" s="2">
        <v>15578</v>
      </c>
      <c r="AH28" s="2"/>
      <c r="AI28" s="5">
        <f t="shared" si="2"/>
        <v>0.1365387084349724</v>
      </c>
      <c r="AJ28" s="5">
        <f t="shared" si="3"/>
        <v>0.3279625112337912</v>
      </c>
      <c r="AK28" s="5">
        <f t="shared" si="4"/>
        <v>0.05007061240210554</v>
      </c>
      <c r="AL28" s="5">
        <f t="shared" si="5"/>
        <v>0.1749903710360765</v>
      </c>
      <c r="AM28" s="5">
        <f t="shared" si="6"/>
        <v>0.07022724354859416</v>
      </c>
      <c r="AN28" s="18">
        <f t="shared" si="7"/>
        <v>0.07959943510078316</v>
      </c>
      <c r="AO28" s="5">
        <f t="shared" si="8"/>
        <v>0.001412248042110669</v>
      </c>
      <c r="AP28" s="6">
        <f t="shared" si="9"/>
        <v>0.011233791244062138</v>
      </c>
      <c r="AQ28" s="30">
        <f t="shared" si="10"/>
        <v>0.09224547438695596</v>
      </c>
      <c r="AR28" s="5">
        <f t="shared" si="11"/>
        <v>0.010720246501476441</v>
      </c>
      <c r="AS28" s="5">
        <f t="shared" si="12"/>
        <v>0.030684298369495443</v>
      </c>
      <c r="AT28" s="5">
        <f t="shared" si="13"/>
        <v>0.023302092694826037</v>
      </c>
      <c r="AU28" s="5">
        <f t="shared" si="14"/>
        <v>0.0032096546411606113</v>
      </c>
      <c r="AV28" s="5">
        <f t="shared" si="15"/>
        <v>0.0025035306201052765</v>
      </c>
      <c r="AW28" s="5">
        <f t="shared" si="16"/>
        <v>0.0008345102067017589</v>
      </c>
      <c r="AX28" s="5">
        <f t="shared" si="17"/>
        <v>0.0021183720631660036</v>
      </c>
      <c r="AY28" s="5">
        <f t="shared" si="18"/>
        <v>0.002246758248812428</v>
      </c>
      <c r="AZ28" s="5">
        <f t="shared" si="19"/>
        <v>0.00044935164976248553</v>
      </c>
      <c r="BA28" s="30">
        <f t="shared" si="20"/>
        <v>0.011362177429708563</v>
      </c>
      <c r="BB28" s="30">
        <f t="shared" si="21"/>
        <v>0.9281037360380023</v>
      </c>
      <c r="BC28" s="5">
        <f t="shared" si="22"/>
        <v>0.019001155475670817</v>
      </c>
      <c r="BD28" s="5">
        <f t="shared" si="23"/>
        <v>0.01701116959815124</v>
      </c>
      <c r="BE28" s="5">
        <f t="shared" si="24"/>
        <v>0.020349210424958273</v>
      </c>
      <c r="BF28" s="5">
        <f t="shared" si="25"/>
        <v>0.008409295159840801</v>
      </c>
      <c r="BG28" s="5">
        <f t="shared" si="26"/>
        <v>0.007125433303376557</v>
      </c>
      <c r="BH28" s="30">
        <f t="shared" si="27"/>
        <v>0.07189626396199769</v>
      </c>
      <c r="BI28" s="30">
        <f t="shared" si="28"/>
        <v>1</v>
      </c>
      <c r="BJ28" s="30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</row>
    <row r="29" spans="1:131" s="8" customFormat="1" ht="12" outlineLevel="2">
      <c r="A29" s="16" t="s">
        <v>39</v>
      </c>
      <c r="B29" s="15" t="s">
        <v>40</v>
      </c>
      <c r="C29" s="15"/>
      <c r="D29" s="12"/>
      <c r="E29" s="12">
        <v>15578</v>
      </c>
      <c r="F29" s="31"/>
      <c r="G29" s="12">
        <v>2127</v>
      </c>
      <c r="H29" s="12">
        <v>5109</v>
      </c>
      <c r="I29" s="12">
        <v>780</v>
      </c>
      <c r="J29" s="12">
        <v>2726</v>
      </c>
      <c r="K29" s="12">
        <v>1094</v>
      </c>
      <c r="L29" s="15">
        <v>1240</v>
      </c>
      <c r="M29" s="12">
        <v>22</v>
      </c>
      <c r="N29" s="9">
        <v>175</v>
      </c>
      <c r="O29" s="10">
        <f t="shared" si="29"/>
        <v>1437</v>
      </c>
      <c r="P29" s="12">
        <v>167</v>
      </c>
      <c r="Q29" s="12">
        <v>478</v>
      </c>
      <c r="R29" s="12">
        <v>363</v>
      </c>
      <c r="S29" s="12">
        <v>50</v>
      </c>
      <c r="T29" s="12">
        <v>39</v>
      </c>
      <c r="U29" s="12">
        <v>13</v>
      </c>
      <c r="V29" s="12">
        <v>33</v>
      </c>
      <c r="W29" s="12">
        <v>35</v>
      </c>
      <c r="X29" s="12">
        <v>7</v>
      </c>
      <c r="Y29" s="10">
        <f t="shared" si="30"/>
        <v>177</v>
      </c>
      <c r="Z29" s="10">
        <f t="shared" si="32"/>
        <v>14458</v>
      </c>
      <c r="AA29" s="12">
        <v>296</v>
      </c>
      <c r="AB29" s="12">
        <v>265</v>
      </c>
      <c r="AC29" s="12">
        <v>317</v>
      </c>
      <c r="AD29" s="12">
        <v>131</v>
      </c>
      <c r="AE29" s="12">
        <v>111</v>
      </c>
      <c r="AF29" s="10">
        <f t="shared" si="31"/>
        <v>1120</v>
      </c>
      <c r="AG29" s="17">
        <v>15578</v>
      </c>
      <c r="AH29" s="10"/>
      <c r="AI29" s="13">
        <f t="shared" si="2"/>
        <v>0.1365387084349724</v>
      </c>
      <c r="AJ29" s="13">
        <f t="shared" si="3"/>
        <v>0.3279625112337912</v>
      </c>
      <c r="AK29" s="13">
        <f t="shared" si="4"/>
        <v>0.05007061240210554</v>
      </c>
      <c r="AL29" s="13">
        <f t="shared" si="5"/>
        <v>0.1749903710360765</v>
      </c>
      <c r="AM29" s="13">
        <f t="shared" si="6"/>
        <v>0.07022724354859416</v>
      </c>
      <c r="AN29" s="40">
        <f t="shared" si="7"/>
        <v>0.07959943510078316</v>
      </c>
      <c r="AO29" s="13">
        <f t="shared" si="8"/>
        <v>0.001412248042110669</v>
      </c>
      <c r="AP29" s="41">
        <f t="shared" si="9"/>
        <v>0.011233791244062138</v>
      </c>
      <c r="AQ29" s="31">
        <f t="shared" si="10"/>
        <v>0.09224547438695596</v>
      </c>
      <c r="AR29" s="13">
        <f t="shared" si="11"/>
        <v>0.010720246501476441</v>
      </c>
      <c r="AS29" s="13">
        <f t="shared" si="12"/>
        <v>0.030684298369495443</v>
      </c>
      <c r="AT29" s="13">
        <f t="shared" si="13"/>
        <v>0.023302092694826037</v>
      </c>
      <c r="AU29" s="13">
        <f t="shared" si="14"/>
        <v>0.0032096546411606113</v>
      </c>
      <c r="AV29" s="13">
        <f t="shared" si="15"/>
        <v>0.0025035306201052765</v>
      </c>
      <c r="AW29" s="13">
        <f t="shared" si="16"/>
        <v>0.0008345102067017589</v>
      </c>
      <c r="AX29" s="13">
        <f t="shared" si="17"/>
        <v>0.0021183720631660036</v>
      </c>
      <c r="AY29" s="13">
        <f t="shared" si="18"/>
        <v>0.002246758248812428</v>
      </c>
      <c r="AZ29" s="13">
        <f t="shared" si="19"/>
        <v>0.00044935164976248553</v>
      </c>
      <c r="BA29" s="31">
        <f t="shared" si="20"/>
        <v>0.011362177429708563</v>
      </c>
      <c r="BB29" s="31">
        <f t="shared" si="21"/>
        <v>0.9281037360380023</v>
      </c>
      <c r="BC29" s="13">
        <f t="shared" si="22"/>
        <v>0.019001155475670817</v>
      </c>
      <c r="BD29" s="13">
        <f t="shared" si="23"/>
        <v>0.01701116959815124</v>
      </c>
      <c r="BE29" s="13">
        <f t="shared" si="24"/>
        <v>0.020349210424958273</v>
      </c>
      <c r="BF29" s="13">
        <f t="shared" si="25"/>
        <v>0.008409295159840801</v>
      </c>
      <c r="BG29" s="13">
        <f t="shared" si="26"/>
        <v>0.007125433303376557</v>
      </c>
      <c r="BH29" s="31">
        <f t="shared" si="27"/>
        <v>0.07189626396199769</v>
      </c>
      <c r="BI29" s="32">
        <f t="shared" si="28"/>
        <v>1</v>
      </c>
      <c r="BJ29" s="31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</row>
    <row r="30" spans="1:131" s="8" customFormat="1" ht="12" outlineLevel="1">
      <c r="A30" s="1">
        <v>21014</v>
      </c>
      <c r="B30" s="35" t="s">
        <v>41</v>
      </c>
      <c r="C30" s="35">
        <v>102535</v>
      </c>
      <c r="D30" s="4">
        <v>85375</v>
      </c>
      <c r="E30" s="4">
        <v>67623</v>
      </c>
      <c r="F30" s="30"/>
      <c r="G30" s="4">
        <v>18093</v>
      </c>
      <c r="H30" s="4">
        <v>12332</v>
      </c>
      <c r="I30" s="4">
        <v>12655</v>
      </c>
      <c r="J30" s="4">
        <v>6819</v>
      </c>
      <c r="K30" s="4">
        <v>7265</v>
      </c>
      <c r="L30" s="35">
        <v>1788</v>
      </c>
      <c r="M30" s="4">
        <v>55</v>
      </c>
      <c r="N30" s="3">
        <v>129</v>
      </c>
      <c r="O30" s="2">
        <f t="shared" si="29"/>
        <v>1972</v>
      </c>
      <c r="P30" s="4">
        <v>976</v>
      </c>
      <c r="Q30" s="4">
        <v>1004</v>
      </c>
      <c r="R30" s="4">
        <v>650</v>
      </c>
      <c r="S30" s="4">
        <v>234</v>
      </c>
      <c r="T30" s="4">
        <v>148</v>
      </c>
      <c r="U30" s="4">
        <v>48</v>
      </c>
      <c r="V30" s="4">
        <v>100</v>
      </c>
      <c r="W30" s="4">
        <v>82</v>
      </c>
      <c r="X30" s="4">
        <v>17</v>
      </c>
      <c r="Y30" s="2">
        <f t="shared" si="30"/>
        <v>629</v>
      </c>
      <c r="Z30" s="2">
        <f t="shared" si="32"/>
        <v>62395</v>
      </c>
      <c r="AA30" s="4">
        <v>1606</v>
      </c>
      <c r="AB30" s="4">
        <v>1310</v>
      </c>
      <c r="AC30" s="4">
        <v>735</v>
      </c>
      <c r="AD30" s="4">
        <v>1120</v>
      </c>
      <c r="AE30" s="4">
        <v>457</v>
      </c>
      <c r="AF30" s="2">
        <f t="shared" si="31"/>
        <v>5228</v>
      </c>
      <c r="AG30" s="2">
        <v>67623</v>
      </c>
      <c r="AH30" s="2"/>
      <c r="AI30" s="5">
        <f t="shared" si="2"/>
        <v>0.2675568963222572</v>
      </c>
      <c r="AJ30" s="5">
        <f t="shared" si="3"/>
        <v>0.18236398858376587</v>
      </c>
      <c r="AK30" s="5">
        <f t="shared" si="4"/>
        <v>0.1871404699584461</v>
      </c>
      <c r="AL30" s="5">
        <f t="shared" si="5"/>
        <v>0.10083847211747482</v>
      </c>
      <c r="AM30" s="5">
        <f t="shared" si="6"/>
        <v>0.10743386126022211</v>
      </c>
      <c r="AN30" s="18">
        <f t="shared" si="7"/>
        <v>0.026440708043121423</v>
      </c>
      <c r="AO30" s="5">
        <f t="shared" si="8"/>
        <v>0.000813332741818612</v>
      </c>
      <c r="AP30" s="6">
        <f t="shared" si="9"/>
        <v>0.0019076349762654717</v>
      </c>
      <c r="AQ30" s="30">
        <f t="shared" si="10"/>
        <v>0.029161675761205506</v>
      </c>
      <c r="AR30" s="5">
        <f t="shared" si="11"/>
        <v>0.014432959200272096</v>
      </c>
      <c r="AS30" s="5">
        <f t="shared" si="12"/>
        <v>0.014847019505197935</v>
      </c>
      <c r="AT30" s="5">
        <f t="shared" si="13"/>
        <v>0.009612114221492687</v>
      </c>
      <c r="AU30" s="5">
        <f t="shared" si="14"/>
        <v>0.0034603611197373675</v>
      </c>
      <c r="AV30" s="5">
        <f t="shared" si="15"/>
        <v>0.0021886044688937197</v>
      </c>
      <c r="AW30" s="5">
        <f t="shared" si="16"/>
        <v>0.0007098176655871523</v>
      </c>
      <c r="AX30" s="5">
        <f t="shared" si="17"/>
        <v>0.0014787868033065673</v>
      </c>
      <c r="AY30" s="5">
        <f t="shared" si="18"/>
        <v>0.0012126051787113852</v>
      </c>
      <c r="AZ30" s="5">
        <f t="shared" si="19"/>
        <v>0.00025139375656211643</v>
      </c>
      <c r="BA30" s="30">
        <f t="shared" si="20"/>
        <v>0.009301568992798308</v>
      </c>
      <c r="BB30" s="30">
        <f t="shared" si="21"/>
        <v>0.9226890259231326</v>
      </c>
      <c r="BC30" s="5">
        <f t="shared" si="22"/>
        <v>0.02374931606110347</v>
      </c>
      <c r="BD30" s="5">
        <f t="shared" si="23"/>
        <v>0.01937210712331603</v>
      </c>
      <c r="BE30" s="5">
        <f t="shared" si="24"/>
        <v>0.01086908300430327</v>
      </c>
      <c r="BF30" s="5">
        <f t="shared" si="25"/>
        <v>0.016562412197033555</v>
      </c>
      <c r="BG30" s="5">
        <f t="shared" si="26"/>
        <v>0.006758055691111013</v>
      </c>
      <c r="BH30" s="30">
        <f t="shared" si="27"/>
        <v>0.07731097407686734</v>
      </c>
      <c r="BI30" s="30">
        <f t="shared" si="28"/>
        <v>1</v>
      </c>
      <c r="BJ30" s="30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</row>
    <row r="31" spans="1:131" s="8" customFormat="1" ht="12" outlineLevel="2">
      <c r="A31" s="16" t="s">
        <v>42</v>
      </c>
      <c r="B31" s="15" t="s">
        <v>43</v>
      </c>
      <c r="C31" s="15"/>
      <c r="D31" s="12"/>
      <c r="E31" s="12">
        <v>16869</v>
      </c>
      <c r="F31" s="31"/>
      <c r="G31" s="12">
        <v>4866</v>
      </c>
      <c r="H31" s="12">
        <v>3281</v>
      </c>
      <c r="I31" s="12">
        <v>1839</v>
      </c>
      <c r="J31" s="12">
        <v>2276</v>
      </c>
      <c r="K31" s="12">
        <v>1625</v>
      </c>
      <c r="L31" s="15">
        <v>612</v>
      </c>
      <c r="M31" s="12">
        <v>17</v>
      </c>
      <c r="N31" s="9">
        <v>51</v>
      </c>
      <c r="O31" s="10">
        <f t="shared" si="29"/>
        <v>680</v>
      </c>
      <c r="P31" s="12">
        <v>250</v>
      </c>
      <c r="Q31" s="12">
        <v>359</v>
      </c>
      <c r="R31" s="12">
        <v>203</v>
      </c>
      <c r="S31" s="12">
        <v>57</v>
      </c>
      <c r="T31" s="12">
        <v>30</v>
      </c>
      <c r="U31" s="12">
        <v>16</v>
      </c>
      <c r="V31" s="12">
        <v>38</v>
      </c>
      <c r="W31" s="12">
        <v>15</v>
      </c>
      <c r="X31" s="12">
        <v>7</v>
      </c>
      <c r="Y31" s="10">
        <f t="shared" si="30"/>
        <v>163</v>
      </c>
      <c r="Z31" s="10">
        <f t="shared" si="32"/>
        <v>15542</v>
      </c>
      <c r="AA31" s="12">
        <v>392</v>
      </c>
      <c r="AB31" s="12">
        <v>335</v>
      </c>
      <c r="AC31" s="12">
        <v>234</v>
      </c>
      <c r="AD31" s="12">
        <v>241</v>
      </c>
      <c r="AE31" s="12">
        <v>125</v>
      </c>
      <c r="AF31" s="10">
        <f t="shared" si="31"/>
        <v>1327</v>
      </c>
      <c r="AG31" s="17">
        <v>16869</v>
      </c>
      <c r="AH31" s="10"/>
      <c r="AI31" s="13">
        <f t="shared" si="2"/>
        <v>0.2884581184421128</v>
      </c>
      <c r="AJ31" s="13">
        <f t="shared" si="3"/>
        <v>0.1944987847530974</v>
      </c>
      <c r="AK31" s="13">
        <f t="shared" si="4"/>
        <v>0.10901653921394273</v>
      </c>
      <c r="AL31" s="13">
        <f t="shared" si="5"/>
        <v>0.1349220463572233</v>
      </c>
      <c r="AM31" s="13">
        <f t="shared" si="6"/>
        <v>0.09633054715750786</v>
      </c>
      <c r="AN31" s="40">
        <f t="shared" si="7"/>
        <v>0.03627956606793527</v>
      </c>
      <c r="AO31" s="13">
        <f t="shared" si="8"/>
        <v>0.001007765724109313</v>
      </c>
      <c r="AP31" s="41">
        <f t="shared" si="9"/>
        <v>0.0030232971723279387</v>
      </c>
      <c r="AQ31" s="31">
        <f t="shared" si="10"/>
        <v>0.04031062896437252</v>
      </c>
      <c r="AR31" s="13">
        <f t="shared" si="11"/>
        <v>0.014820084178078131</v>
      </c>
      <c r="AS31" s="13">
        <f t="shared" si="12"/>
        <v>0.021281640879720197</v>
      </c>
      <c r="AT31" s="13">
        <f t="shared" si="13"/>
        <v>0.012033908352599442</v>
      </c>
      <c r="AU31" s="13">
        <f t="shared" si="14"/>
        <v>0.003378979192601814</v>
      </c>
      <c r="AV31" s="13">
        <f t="shared" si="15"/>
        <v>0.0017784101013693758</v>
      </c>
      <c r="AW31" s="13">
        <f t="shared" si="16"/>
        <v>0.0009484853873970004</v>
      </c>
      <c r="AX31" s="13">
        <f t="shared" si="17"/>
        <v>0.002252652795067876</v>
      </c>
      <c r="AY31" s="13">
        <f t="shared" si="18"/>
        <v>0.0008892050506846879</v>
      </c>
      <c r="AZ31" s="13">
        <f t="shared" si="19"/>
        <v>0.0004149623569861877</v>
      </c>
      <c r="BA31" s="31">
        <f t="shared" si="20"/>
        <v>0.009662694884106942</v>
      </c>
      <c r="BB31" s="31">
        <f t="shared" si="21"/>
        <v>0.9213349931827612</v>
      </c>
      <c r="BC31" s="13">
        <f t="shared" si="22"/>
        <v>0.02323789199122651</v>
      </c>
      <c r="BD31" s="13">
        <f t="shared" si="23"/>
        <v>0.019858912798624697</v>
      </c>
      <c r="BE31" s="13">
        <f t="shared" si="24"/>
        <v>0.01387159879068113</v>
      </c>
      <c r="BF31" s="13">
        <f t="shared" si="25"/>
        <v>0.014286561147667319</v>
      </c>
      <c r="BG31" s="13">
        <f t="shared" si="26"/>
        <v>0.0074100420890390655</v>
      </c>
      <c r="BH31" s="31">
        <f t="shared" si="27"/>
        <v>0.07866500681723872</v>
      </c>
      <c r="BI31" s="32">
        <f t="shared" si="28"/>
        <v>1</v>
      </c>
      <c r="BJ31" s="31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</row>
    <row r="32" spans="1:131" s="8" customFormat="1" ht="12" outlineLevel="2">
      <c r="A32" s="16" t="s">
        <v>44</v>
      </c>
      <c r="B32" s="15" t="s">
        <v>45</v>
      </c>
      <c r="C32" s="15"/>
      <c r="D32" s="12"/>
      <c r="E32" s="12">
        <v>8929</v>
      </c>
      <c r="F32" s="31"/>
      <c r="G32" s="12">
        <v>679</v>
      </c>
      <c r="H32" s="12">
        <v>4230</v>
      </c>
      <c r="I32" s="12">
        <v>331</v>
      </c>
      <c r="J32" s="12">
        <v>853</v>
      </c>
      <c r="K32" s="12">
        <v>1060</v>
      </c>
      <c r="L32" s="15">
        <v>388</v>
      </c>
      <c r="M32" s="12">
        <v>15</v>
      </c>
      <c r="N32" s="9">
        <v>21</v>
      </c>
      <c r="O32" s="10">
        <f t="shared" si="29"/>
        <v>424</v>
      </c>
      <c r="P32" s="12">
        <v>65</v>
      </c>
      <c r="Q32" s="12">
        <v>207</v>
      </c>
      <c r="R32" s="12">
        <v>283</v>
      </c>
      <c r="S32" s="12">
        <v>19</v>
      </c>
      <c r="T32" s="12">
        <v>14</v>
      </c>
      <c r="U32" s="12">
        <v>7</v>
      </c>
      <c r="V32" s="12">
        <v>14</v>
      </c>
      <c r="W32" s="12">
        <v>50</v>
      </c>
      <c r="X32" s="12">
        <v>3</v>
      </c>
      <c r="Y32" s="10">
        <f t="shared" si="30"/>
        <v>107</v>
      </c>
      <c r="Z32" s="10">
        <f t="shared" si="32"/>
        <v>8239</v>
      </c>
      <c r="AA32" s="12">
        <v>137</v>
      </c>
      <c r="AB32" s="12">
        <v>170</v>
      </c>
      <c r="AC32" s="12">
        <v>197</v>
      </c>
      <c r="AD32" s="12">
        <v>101</v>
      </c>
      <c r="AE32" s="12">
        <v>85</v>
      </c>
      <c r="AF32" s="10">
        <f t="shared" si="31"/>
        <v>690</v>
      </c>
      <c r="AG32" s="17">
        <v>8929</v>
      </c>
      <c r="AH32" s="10"/>
      <c r="AI32" s="13">
        <f t="shared" si="2"/>
        <v>0.07604434987120619</v>
      </c>
      <c r="AJ32" s="13">
        <f t="shared" si="3"/>
        <v>0.47373726061149063</v>
      </c>
      <c r="AK32" s="13">
        <f t="shared" si="4"/>
        <v>0.03707022062940979</v>
      </c>
      <c r="AL32" s="13">
        <f t="shared" si="5"/>
        <v>0.09553141449210438</v>
      </c>
      <c r="AM32" s="13">
        <f t="shared" si="6"/>
        <v>0.11871430171351775</v>
      </c>
      <c r="AN32" s="40">
        <f t="shared" si="7"/>
        <v>0.04345391421211782</v>
      </c>
      <c r="AO32" s="13">
        <f t="shared" si="8"/>
        <v>0.0016799193638705342</v>
      </c>
      <c r="AP32" s="41">
        <f t="shared" si="9"/>
        <v>0.002351887109418748</v>
      </c>
      <c r="AQ32" s="31">
        <f t="shared" si="10"/>
        <v>0.0474857206854071</v>
      </c>
      <c r="AR32" s="13">
        <f t="shared" si="11"/>
        <v>0.007279650576772315</v>
      </c>
      <c r="AS32" s="13">
        <f t="shared" si="12"/>
        <v>0.023182887221413373</v>
      </c>
      <c r="AT32" s="13">
        <f t="shared" si="13"/>
        <v>0.031694478665024076</v>
      </c>
      <c r="AU32" s="13">
        <f t="shared" si="14"/>
        <v>0.0021278978609026765</v>
      </c>
      <c r="AV32" s="13">
        <f t="shared" si="15"/>
        <v>0.0015679247396124987</v>
      </c>
      <c r="AW32" s="13">
        <f t="shared" si="16"/>
        <v>0.0007839623698062493</v>
      </c>
      <c r="AX32" s="13">
        <f t="shared" si="17"/>
        <v>0.0015679247396124987</v>
      </c>
      <c r="AY32" s="13">
        <f t="shared" si="18"/>
        <v>0.0055997312129017806</v>
      </c>
      <c r="AZ32" s="13">
        <f t="shared" si="19"/>
        <v>0.0003359838727741068</v>
      </c>
      <c r="BA32" s="31">
        <f t="shared" si="20"/>
        <v>0.01198342479560981</v>
      </c>
      <c r="BB32" s="31">
        <f t="shared" si="21"/>
        <v>0.9227237092619555</v>
      </c>
      <c r="BC32" s="13">
        <f t="shared" si="22"/>
        <v>0.01534326352335088</v>
      </c>
      <c r="BD32" s="13">
        <f t="shared" si="23"/>
        <v>0.019039086123866053</v>
      </c>
      <c r="BE32" s="13">
        <f t="shared" si="24"/>
        <v>0.022062940978833018</v>
      </c>
      <c r="BF32" s="13">
        <f t="shared" si="25"/>
        <v>0.011311457050061598</v>
      </c>
      <c r="BG32" s="13">
        <f t="shared" si="26"/>
        <v>0.009519543061933027</v>
      </c>
      <c r="BH32" s="31">
        <f t="shared" si="27"/>
        <v>0.07727629073804457</v>
      </c>
      <c r="BI32" s="32">
        <f t="shared" si="28"/>
        <v>1</v>
      </c>
      <c r="BJ32" s="31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</row>
    <row r="33" spans="1:131" s="8" customFormat="1" ht="12" outlineLevel="2">
      <c r="A33" s="16" t="s">
        <v>46</v>
      </c>
      <c r="B33" s="15" t="s">
        <v>47</v>
      </c>
      <c r="C33" s="15"/>
      <c r="D33" s="12"/>
      <c r="E33" s="12">
        <v>23415</v>
      </c>
      <c r="F33" s="31"/>
      <c r="G33" s="12">
        <v>5767</v>
      </c>
      <c r="H33" s="12">
        <v>2825</v>
      </c>
      <c r="I33" s="12">
        <v>7426</v>
      </c>
      <c r="J33" s="12">
        <v>2012</v>
      </c>
      <c r="K33" s="12">
        <v>2100</v>
      </c>
      <c r="L33" s="15">
        <v>480</v>
      </c>
      <c r="M33" s="12">
        <v>19</v>
      </c>
      <c r="N33" s="9">
        <v>35</v>
      </c>
      <c r="O33" s="10">
        <f t="shared" si="29"/>
        <v>534</v>
      </c>
      <c r="P33" s="12">
        <v>391</v>
      </c>
      <c r="Q33" s="12">
        <v>290</v>
      </c>
      <c r="R33" s="12">
        <v>120</v>
      </c>
      <c r="S33" s="12">
        <v>87</v>
      </c>
      <c r="T33" s="12">
        <v>69</v>
      </c>
      <c r="U33" s="12">
        <v>15</v>
      </c>
      <c r="V33" s="12">
        <v>34</v>
      </c>
      <c r="W33" s="12">
        <v>11</v>
      </c>
      <c r="X33" s="12">
        <v>4</v>
      </c>
      <c r="Y33" s="10">
        <f t="shared" si="30"/>
        <v>220</v>
      </c>
      <c r="Z33" s="10">
        <f t="shared" si="32"/>
        <v>21685</v>
      </c>
      <c r="AA33" s="12">
        <v>544</v>
      </c>
      <c r="AB33" s="12">
        <v>470</v>
      </c>
      <c r="AC33" s="12">
        <v>180</v>
      </c>
      <c r="AD33" s="12">
        <v>380</v>
      </c>
      <c r="AE33" s="12">
        <v>156</v>
      </c>
      <c r="AF33" s="10">
        <f t="shared" si="31"/>
        <v>1730</v>
      </c>
      <c r="AG33" s="17">
        <v>23415</v>
      </c>
      <c r="AH33" s="10"/>
      <c r="AI33" s="13">
        <f t="shared" si="2"/>
        <v>0.24629510997224002</v>
      </c>
      <c r="AJ33" s="13">
        <f t="shared" si="3"/>
        <v>0.12064915652359598</v>
      </c>
      <c r="AK33" s="13">
        <f t="shared" si="4"/>
        <v>0.31714712790945976</v>
      </c>
      <c r="AL33" s="13">
        <f t="shared" si="5"/>
        <v>0.08592782404441597</v>
      </c>
      <c r="AM33" s="13">
        <f t="shared" si="6"/>
        <v>0.08968609865470852</v>
      </c>
      <c r="AN33" s="40">
        <f t="shared" si="7"/>
        <v>0.020499679692504803</v>
      </c>
      <c r="AO33" s="13">
        <f t="shared" si="8"/>
        <v>0.0008114456544949818</v>
      </c>
      <c r="AP33" s="41">
        <f t="shared" si="9"/>
        <v>0.0014947683109118087</v>
      </c>
      <c r="AQ33" s="31">
        <f t="shared" si="10"/>
        <v>0.022805893657911594</v>
      </c>
      <c r="AR33" s="13">
        <f t="shared" si="11"/>
        <v>0.016698697416186205</v>
      </c>
      <c r="AS33" s="13">
        <f t="shared" si="12"/>
        <v>0.012385223147554986</v>
      </c>
      <c r="AT33" s="13">
        <f t="shared" si="13"/>
        <v>0.005124919923126201</v>
      </c>
      <c r="AU33" s="13">
        <f t="shared" si="14"/>
        <v>0.0037155669442664957</v>
      </c>
      <c r="AV33" s="13">
        <f t="shared" si="15"/>
        <v>0.0029468289557975655</v>
      </c>
      <c r="AW33" s="13">
        <f t="shared" si="16"/>
        <v>0.0006406149903907751</v>
      </c>
      <c r="AX33" s="13">
        <f t="shared" si="17"/>
        <v>0.001452060644885757</v>
      </c>
      <c r="AY33" s="13">
        <f t="shared" si="18"/>
        <v>0.00046978432628656846</v>
      </c>
      <c r="AZ33" s="13">
        <f t="shared" si="19"/>
        <v>0.0001708306641042067</v>
      </c>
      <c r="BA33" s="31">
        <f t="shared" si="20"/>
        <v>0.009395686525731368</v>
      </c>
      <c r="BB33" s="31">
        <f t="shared" si="21"/>
        <v>0.9261157377749306</v>
      </c>
      <c r="BC33" s="13">
        <f t="shared" si="22"/>
        <v>0.023232970318172112</v>
      </c>
      <c r="BD33" s="13">
        <f t="shared" si="23"/>
        <v>0.02007260303224429</v>
      </c>
      <c r="BE33" s="13">
        <f t="shared" si="24"/>
        <v>0.007687379884689302</v>
      </c>
      <c r="BF33" s="13">
        <f t="shared" si="25"/>
        <v>0.016228913089899637</v>
      </c>
      <c r="BG33" s="13">
        <f t="shared" si="26"/>
        <v>0.006662395900064061</v>
      </c>
      <c r="BH33" s="31">
        <f t="shared" si="27"/>
        <v>0.0738842622250694</v>
      </c>
      <c r="BI33" s="32">
        <f t="shared" si="28"/>
        <v>1</v>
      </c>
      <c r="BJ33" s="31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</row>
    <row r="34" spans="1:131" s="8" customFormat="1" ht="12" outlineLevel="2">
      <c r="A34" s="16" t="s">
        <v>48</v>
      </c>
      <c r="B34" s="15" t="s">
        <v>49</v>
      </c>
      <c r="C34" s="15"/>
      <c r="D34" s="12"/>
      <c r="E34" s="12">
        <v>18410</v>
      </c>
      <c r="F34" s="31"/>
      <c r="G34" s="12">
        <v>6781</v>
      </c>
      <c r="H34" s="12">
        <v>1996</v>
      </c>
      <c r="I34" s="12">
        <v>3059</v>
      </c>
      <c r="J34" s="12">
        <v>1678</v>
      </c>
      <c r="K34" s="12">
        <v>2480</v>
      </c>
      <c r="L34" s="15">
        <v>308</v>
      </c>
      <c r="M34" s="12">
        <v>4</v>
      </c>
      <c r="N34" s="9">
        <v>22</v>
      </c>
      <c r="O34" s="10">
        <f t="shared" si="29"/>
        <v>334</v>
      </c>
      <c r="P34" s="12">
        <v>270</v>
      </c>
      <c r="Q34" s="12">
        <v>148</v>
      </c>
      <c r="R34" s="12">
        <v>44</v>
      </c>
      <c r="S34" s="12">
        <v>71</v>
      </c>
      <c r="T34" s="12">
        <v>35</v>
      </c>
      <c r="U34" s="12">
        <v>10</v>
      </c>
      <c r="V34" s="12">
        <v>14</v>
      </c>
      <c r="W34" s="12">
        <v>6</v>
      </c>
      <c r="X34" s="12">
        <v>3</v>
      </c>
      <c r="Y34" s="10">
        <f t="shared" si="30"/>
        <v>139</v>
      </c>
      <c r="Z34" s="10">
        <f t="shared" si="32"/>
        <v>16929</v>
      </c>
      <c r="AA34" s="12">
        <v>533</v>
      </c>
      <c r="AB34" s="12">
        <v>335</v>
      </c>
      <c r="AC34" s="12">
        <v>124</v>
      </c>
      <c r="AD34" s="12">
        <v>398</v>
      </c>
      <c r="AE34" s="12">
        <v>91</v>
      </c>
      <c r="AF34" s="10">
        <f t="shared" si="31"/>
        <v>1481</v>
      </c>
      <c r="AG34" s="17">
        <v>18410</v>
      </c>
      <c r="AH34" s="10"/>
      <c r="AI34" s="13">
        <f t="shared" si="2"/>
        <v>0.3683324280282455</v>
      </c>
      <c r="AJ34" s="13">
        <f t="shared" si="3"/>
        <v>0.10841933731667572</v>
      </c>
      <c r="AK34" s="13">
        <f t="shared" si="4"/>
        <v>0.1661596958174905</v>
      </c>
      <c r="AL34" s="13">
        <f t="shared" si="5"/>
        <v>0.09114611624117328</v>
      </c>
      <c r="AM34" s="13">
        <f t="shared" si="6"/>
        <v>0.1347093970668115</v>
      </c>
      <c r="AN34" s="40">
        <f t="shared" si="7"/>
        <v>0.016730038022813688</v>
      </c>
      <c r="AO34" s="13">
        <f t="shared" si="8"/>
        <v>0.00021727322107550245</v>
      </c>
      <c r="AP34" s="41">
        <f t="shared" si="9"/>
        <v>0.0011950027159152634</v>
      </c>
      <c r="AQ34" s="31">
        <f t="shared" si="10"/>
        <v>0.018142313959804455</v>
      </c>
      <c r="AR34" s="13">
        <f t="shared" si="11"/>
        <v>0.014665942422596416</v>
      </c>
      <c r="AS34" s="13">
        <f t="shared" si="12"/>
        <v>0.00803910917979359</v>
      </c>
      <c r="AT34" s="13">
        <f t="shared" si="13"/>
        <v>0.002390005431830527</v>
      </c>
      <c r="AU34" s="13">
        <f t="shared" si="14"/>
        <v>0.0038565996740901683</v>
      </c>
      <c r="AV34" s="13">
        <f t="shared" si="15"/>
        <v>0.0019011406844106464</v>
      </c>
      <c r="AW34" s="13">
        <f t="shared" si="16"/>
        <v>0.0005431830526887561</v>
      </c>
      <c r="AX34" s="13">
        <f t="shared" si="17"/>
        <v>0.0007604562737642585</v>
      </c>
      <c r="AY34" s="13">
        <f t="shared" si="18"/>
        <v>0.00032590983161325367</v>
      </c>
      <c r="AZ34" s="13">
        <f t="shared" si="19"/>
        <v>0.00016295491580662683</v>
      </c>
      <c r="BA34" s="31">
        <f t="shared" si="20"/>
        <v>0.00755024443237371</v>
      </c>
      <c r="BB34" s="31">
        <f t="shared" si="21"/>
        <v>0.9195545898967952</v>
      </c>
      <c r="BC34" s="13">
        <f t="shared" si="22"/>
        <v>0.0289516567083107</v>
      </c>
      <c r="BD34" s="13">
        <f t="shared" si="23"/>
        <v>0.01819663226507333</v>
      </c>
      <c r="BE34" s="13">
        <f t="shared" si="24"/>
        <v>0.006735469853340576</v>
      </c>
      <c r="BF34" s="13">
        <f t="shared" si="25"/>
        <v>0.021618685497012492</v>
      </c>
      <c r="BG34" s="13">
        <f t="shared" si="26"/>
        <v>0.00494296577946768</v>
      </c>
      <c r="BH34" s="31">
        <f t="shared" si="27"/>
        <v>0.08044541010320479</v>
      </c>
      <c r="BI34" s="32">
        <f t="shared" si="28"/>
        <v>1</v>
      </c>
      <c r="BJ34" s="31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</row>
    <row r="35" spans="1:131" s="8" customFormat="1" ht="12" outlineLevel="1">
      <c r="A35" s="1">
        <v>21015</v>
      </c>
      <c r="B35" s="35" t="s">
        <v>50</v>
      </c>
      <c r="C35" s="35">
        <v>83363</v>
      </c>
      <c r="D35" s="4">
        <v>70384</v>
      </c>
      <c r="E35" s="4">
        <v>65847</v>
      </c>
      <c r="F35" s="30"/>
      <c r="G35" s="4">
        <v>10615</v>
      </c>
      <c r="H35" s="4">
        <v>20357</v>
      </c>
      <c r="I35" s="4">
        <v>6878</v>
      </c>
      <c r="J35" s="4">
        <v>6926</v>
      </c>
      <c r="K35" s="4">
        <v>6403</v>
      </c>
      <c r="L35" s="35">
        <v>3105</v>
      </c>
      <c r="M35" s="4">
        <v>97</v>
      </c>
      <c r="N35" s="3">
        <v>218</v>
      </c>
      <c r="O35" s="2">
        <f t="shared" si="29"/>
        <v>3420</v>
      </c>
      <c r="P35" s="4">
        <v>1194</v>
      </c>
      <c r="Q35" s="4">
        <v>1598</v>
      </c>
      <c r="R35" s="4">
        <v>1634</v>
      </c>
      <c r="S35" s="4">
        <v>241</v>
      </c>
      <c r="T35" s="4">
        <v>395</v>
      </c>
      <c r="U35" s="4">
        <v>60</v>
      </c>
      <c r="V35" s="4">
        <v>107</v>
      </c>
      <c r="W35" s="4">
        <v>204</v>
      </c>
      <c r="X35" s="4">
        <v>32</v>
      </c>
      <c r="Y35" s="2">
        <f t="shared" si="30"/>
        <v>1039</v>
      </c>
      <c r="Z35" s="2">
        <f t="shared" si="32"/>
        <v>60064</v>
      </c>
      <c r="AA35" s="4">
        <v>1623</v>
      </c>
      <c r="AB35" s="4">
        <v>1406</v>
      </c>
      <c r="AC35" s="4">
        <v>1137</v>
      </c>
      <c r="AD35" s="4">
        <v>949</v>
      </c>
      <c r="AE35" s="4">
        <v>668</v>
      </c>
      <c r="AF35" s="2">
        <f t="shared" si="31"/>
        <v>5783</v>
      </c>
      <c r="AG35" s="2">
        <v>65847</v>
      </c>
      <c r="AH35" s="2"/>
      <c r="AI35" s="5">
        <f t="shared" si="2"/>
        <v>0.16120704056373109</v>
      </c>
      <c r="AJ35" s="5">
        <f t="shared" si="3"/>
        <v>0.3091560739289565</v>
      </c>
      <c r="AK35" s="5">
        <f t="shared" si="4"/>
        <v>0.10445426519051741</v>
      </c>
      <c r="AL35" s="5">
        <f t="shared" si="5"/>
        <v>0.10518322778562425</v>
      </c>
      <c r="AM35" s="5">
        <f t="shared" si="6"/>
        <v>0.09724057284310599</v>
      </c>
      <c r="AN35" s="18">
        <f t="shared" si="7"/>
        <v>0.04715476787097362</v>
      </c>
      <c r="AO35" s="5">
        <f t="shared" si="8"/>
        <v>0.0014731119109450696</v>
      </c>
      <c r="AP35" s="6">
        <f t="shared" si="9"/>
        <v>0.0033107051194435585</v>
      </c>
      <c r="AQ35" s="30">
        <f t="shared" si="10"/>
        <v>0.05193858490136225</v>
      </c>
      <c r="AR35" s="5">
        <f t="shared" si="11"/>
        <v>0.01813294455328261</v>
      </c>
      <c r="AS35" s="5">
        <f t="shared" si="12"/>
        <v>0.02426837972876517</v>
      </c>
      <c r="AT35" s="5">
        <f t="shared" si="13"/>
        <v>0.024815101675095298</v>
      </c>
      <c r="AU35" s="5">
        <f t="shared" si="14"/>
        <v>0.0036599996962655853</v>
      </c>
      <c r="AV35" s="5">
        <f t="shared" si="15"/>
        <v>0.005998754688900026</v>
      </c>
      <c r="AW35" s="5">
        <f t="shared" si="16"/>
        <v>0.0009112032438835482</v>
      </c>
      <c r="AX35" s="5">
        <f t="shared" si="17"/>
        <v>0.0016249791182589943</v>
      </c>
      <c r="AY35" s="5">
        <f t="shared" si="18"/>
        <v>0.003098091029204064</v>
      </c>
      <c r="AZ35" s="5">
        <f t="shared" si="19"/>
        <v>0.00048597506340455904</v>
      </c>
      <c r="BA35" s="30">
        <f t="shared" si="20"/>
        <v>0.015779002839916775</v>
      </c>
      <c r="BB35" s="30">
        <f t="shared" si="21"/>
        <v>0.9121751940103573</v>
      </c>
      <c r="BC35" s="5">
        <f t="shared" si="22"/>
        <v>0.02464804774704998</v>
      </c>
      <c r="BD35" s="5">
        <f t="shared" si="23"/>
        <v>0.021352529348337812</v>
      </c>
      <c r="BE35" s="5">
        <f t="shared" si="24"/>
        <v>0.01726730147159324</v>
      </c>
      <c r="BF35" s="5">
        <f t="shared" si="25"/>
        <v>0.014412197974091455</v>
      </c>
      <c r="BG35" s="5">
        <f t="shared" si="26"/>
        <v>0.01014472944857017</v>
      </c>
      <c r="BH35" s="30">
        <f t="shared" si="27"/>
        <v>0.08782480598964265</v>
      </c>
      <c r="BI35" s="30">
        <f t="shared" si="28"/>
        <v>1</v>
      </c>
      <c r="BJ35" s="30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</row>
    <row r="36" spans="1:131" s="8" customFormat="1" ht="12" outlineLevel="2">
      <c r="A36" s="16" t="s">
        <v>51</v>
      </c>
      <c r="B36" s="15" t="s">
        <v>52</v>
      </c>
      <c r="C36" s="15"/>
      <c r="D36" s="12"/>
      <c r="E36" s="12">
        <v>17216</v>
      </c>
      <c r="F36" s="31"/>
      <c r="G36" s="12">
        <v>3284</v>
      </c>
      <c r="H36" s="12">
        <v>5020</v>
      </c>
      <c r="I36" s="12">
        <v>2078</v>
      </c>
      <c r="J36" s="12">
        <v>1289</v>
      </c>
      <c r="K36" s="12">
        <v>1485</v>
      </c>
      <c r="L36" s="15">
        <v>526</v>
      </c>
      <c r="M36" s="12">
        <v>17</v>
      </c>
      <c r="N36" s="9">
        <v>42</v>
      </c>
      <c r="O36" s="10">
        <f t="shared" si="29"/>
        <v>585</v>
      </c>
      <c r="P36" s="12">
        <v>505</v>
      </c>
      <c r="Q36" s="12">
        <v>371</v>
      </c>
      <c r="R36" s="12">
        <v>297</v>
      </c>
      <c r="S36" s="12">
        <v>94</v>
      </c>
      <c r="T36" s="12">
        <v>235</v>
      </c>
      <c r="U36" s="12">
        <v>14</v>
      </c>
      <c r="V36" s="12">
        <v>24</v>
      </c>
      <c r="W36" s="12">
        <v>37</v>
      </c>
      <c r="X36" s="12">
        <v>10</v>
      </c>
      <c r="Y36" s="10">
        <f t="shared" si="30"/>
        <v>414</v>
      </c>
      <c r="Z36" s="10">
        <f t="shared" si="32"/>
        <v>15328</v>
      </c>
      <c r="AA36" s="12">
        <v>595</v>
      </c>
      <c r="AB36" s="12">
        <v>516</v>
      </c>
      <c r="AC36" s="12">
        <v>226</v>
      </c>
      <c r="AD36" s="12">
        <v>309</v>
      </c>
      <c r="AE36" s="12">
        <v>242</v>
      </c>
      <c r="AF36" s="10">
        <f t="shared" si="31"/>
        <v>1888</v>
      </c>
      <c r="AG36" s="17">
        <v>17216</v>
      </c>
      <c r="AH36" s="10"/>
      <c r="AI36" s="13">
        <f t="shared" si="2"/>
        <v>0.19075278810408922</v>
      </c>
      <c r="AJ36" s="13">
        <f t="shared" si="3"/>
        <v>0.291589219330855</v>
      </c>
      <c r="AK36" s="13">
        <f t="shared" si="4"/>
        <v>0.12070167286245354</v>
      </c>
      <c r="AL36" s="13">
        <f t="shared" si="5"/>
        <v>0.07487221189591078</v>
      </c>
      <c r="AM36" s="13">
        <f t="shared" si="6"/>
        <v>0.08625697026022305</v>
      </c>
      <c r="AN36" s="40">
        <f t="shared" si="7"/>
        <v>0.03055297397769517</v>
      </c>
      <c r="AO36" s="13">
        <f t="shared" si="8"/>
        <v>0.000987453531598513</v>
      </c>
      <c r="AP36" s="41">
        <f t="shared" si="9"/>
        <v>0.0024395910780669145</v>
      </c>
      <c r="AQ36" s="31">
        <f t="shared" si="10"/>
        <v>0.03398001858736059</v>
      </c>
      <c r="AR36" s="13">
        <f t="shared" si="11"/>
        <v>0.02933317843866171</v>
      </c>
      <c r="AS36" s="13">
        <f t="shared" si="12"/>
        <v>0.02154972118959108</v>
      </c>
      <c r="AT36" s="13">
        <f t="shared" si="13"/>
        <v>0.017251394052044608</v>
      </c>
      <c r="AU36" s="13">
        <f t="shared" si="14"/>
        <v>0.00546003717472119</v>
      </c>
      <c r="AV36" s="13">
        <f t="shared" si="15"/>
        <v>0.013650092936802975</v>
      </c>
      <c r="AW36" s="13">
        <f t="shared" si="16"/>
        <v>0.0008131970260223048</v>
      </c>
      <c r="AX36" s="13">
        <f t="shared" si="17"/>
        <v>0.0013940520446096654</v>
      </c>
      <c r="AY36" s="13">
        <f t="shared" si="18"/>
        <v>0.002149163568773234</v>
      </c>
      <c r="AZ36" s="13">
        <f t="shared" si="19"/>
        <v>0.0005808550185873606</v>
      </c>
      <c r="BA36" s="31">
        <f t="shared" si="20"/>
        <v>0.02404739776951673</v>
      </c>
      <c r="BB36" s="31">
        <f t="shared" si="21"/>
        <v>0.8903345724907064</v>
      </c>
      <c r="BC36" s="13">
        <f t="shared" si="22"/>
        <v>0.03456087360594796</v>
      </c>
      <c r="BD36" s="13">
        <f t="shared" si="23"/>
        <v>0.029972118959107806</v>
      </c>
      <c r="BE36" s="13">
        <f t="shared" si="24"/>
        <v>0.01312732342007435</v>
      </c>
      <c r="BF36" s="13">
        <f t="shared" si="25"/>
        <v>0.017948420074349443</v>
      </c>
      <c r="BG36" s="13">
        <f t="shared" si="26"/>
        <v>0.014056691449814127</v>
      </c>
      <c r="BH36" s="31">
        <f t="shared" si="27"/>
        <v>0.10966542750929369</v>
      </c>
      <c r="BI36" s="32">
        <f t="shared" si="28"/>
        <v>1</v>
      </c>
      <c r="BJ36" s="31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</row>
    <row r="37" spans="1:131" s="8" customFormat="1" ht="12" outlineLevel="2">
      <c r="A37" s="16" t="s">
        <v>53</v>
      </c>
      <c r="B37" s="15" t="s">
        <v>54</v>
      </c>
      <c r="C37" s="15"/>
      <c r="D37" s="12"/>
      <c r="E37" s="12">
        <v>48631</v>
      </c>
      <c r="F37" s="31"/>
      <c r="G37" s="12">
        <v>7331</v>
      </c>
      <c r="H37" s="12">
        <v>15337</v>
      </c>
      <c r="I37" s="12">
        <v>4800</v>
      </c>
      <c r="J37" s="12">
        <v>5637</v>
      </c>
      <c r="K37" s="12">
        <v>4918</v>
      </c>
      <c r="L37" s="15">
        <v>2579</v>
      </c>
      <c r="M37" s="12">
        <v>80</v>
      </c>
      <c r="N37" s="9">
        <v>176</v>
      </c>
      <c r="O37" s="10">
        <f t="shared" si="29"/>
        <v>2835</v>
      </c>
      <c r="P37" s="12">
        <v>689</v>
      </c>
      <c r="Q37" s="12">
        <v>1227</v>
      </c>
      <c r="R37" s="12">
        <v>1337</v>
      </c>
      <c r="S37" s="12">
        <v>147</v>
      </c>
      <c r="T37" s="12">
        <v>160</v>
      </c>
      <c r="U37" s="12">
        <v>46</v>
      </c>
      <c r="V37" s="12">
        <v>83</v>
      </c>
      <c r="W37" s="12">
        <v>167</v>
      </c>
      <c r="X37" s="12">
        <v>22</v>
      </c>
      <c r="Y37" s="10">
        <f t="shared" si="30"/>
        <v>625</v>
      </c>
      <c r="Z37" s="10">
        <f t="shared" si="32"/>
        <v>44736</v>
      </c>
      <c r="AA37" s="12">
        <v>1028</v>
      </c>
      <c r="AB37" s="12">
        <v>890</v>
      </c>
      <c r="AC37" s="12">
        <v>911</v>
      </c>
      <c r="AD37" s="12">
        <v>640</v>
      </c>
      <c r="AE37" s="12">
        <v>426</v>
      </c>
      <c r="AF37" s="10">
        <f t="shared" si="31"/>
        <v>3895</v>
      </c>
      <c r="AG37" s="17">
        <v>48631</v>
      </c>
      <c r="AH37" s="10"/>
      <c r="AI37" s="13">
        <f t="shared" si="2"/>
        <v>0.1507474656083568</v>
      </c>
      <c r="AJ37" s="13">
        <f t="shared" si="3"/>
        <v>0.31537496658510006</v>
      </c>
      <c r="AK37" s="13">
        <f t="shared" si="4"/>
        <v>0.09870247373074788</v>
      </c>
      <c r="AL37" s="13">
        <f t="shared" si="5"/>
        <v>0.11591371758754704</v>
      </c>
      <c r="AM37" s="13">
        <f t="shared" si="6"/>
        <v>0.10112890954329543</v>
      </c>
      <c r="AN37" s="40">
        <f t="shared" si="7"/>
        <v>0.05303201661491641</v>
      </c>
      <c r="AO37" s="13">
        <f t="shared" si="8"/>
        <v>0.0016450412288457979</v>
      </c>
      <c r="AP37" s="41">
        <f t="shared" si="9"/>
        <v>0.0036190907034607555</v>
      </c>
      <c r="AQ37" s="31">
        <f t="shared" si="10"/>
        <v>0.05829614854722297</v>
      </c>
      <c r="AR37" s="13">
        <f t="shared" si="11"/>
        <v>0.014167917583434435</v>
      </c>
      <c r="AS37" s="13">
        <f t="shared" si="12"/>
        <v>0.025230819847422425</v>
      </c>
      <c r="AT37" s="13">
        <f t="shared" si="13"/>
        <v>0.0274927515370854</v>
      </c>
      <c r="AU37" s="13">
        <f t="shared" si="14"/>
        <v>0.0030227632580041536</v>
      </c>
      <c r="AV37" s="13">
        <f t="shared" si="15"/>
        <v>0.0032900824576915957</v>
      </c>
      <c r="AW37" s="13">
        <f t="shared" si="16"/>
        <v>0.0009458987065863339</v>
      </c>
      <c r="AX37" s="13">
        <f t="shared" si="17"/>
        <v>0.0017067302749275153</v>
      </c>
      <c r="AY37" s="13">
        <f t="shared" si="18"/>
        <v>0.003434023565215603</v>
      </c>
      <c r="AZ37" s="13">
        <f t="shared" si="19"/>
        <v>0.00045238633793259444</v>
      </c>
      <c r="BA37" s="31">
        <f t="shared" si="20"/>
        <v>0.012851884600357796</v>
      </c>
      <c r="BB37" s="31">
        <f t="shared" si="21"/>
        <v>0.9199070551705703</v>
      </c>
      <c r="BC37" s="13">
        <f t="shared" si="22"/>
        <v>0.021138779790668503</v>
      </c>
      <c r="BD37" s="13">
        <f t="shared" si="23"/>
        <v>0.0183010836709095</v>
      </c>
      <c r="BE37" s="13">
        <f t="shared" si="24"/>
        <v>0.018732906993481523</v>
      </c>
      <c r="BF37" s="13">
        <f t="shared" si="25"/>
        <v>0.013160329830766383</v>
      </c>
      <c r="BG37" s="13">
        <f t="shared" si="26"/>
        <v>0.008759844543603875</v>
      </c>
      <c r="BH37" s="31">
        <f t="shared" si="27"/>
        <v>0.08009294482942979</v>
      </c>
      <c r="BI37" s="32">
        <f t="shared" si="28"/>
        <v>1</v>
      </c>
      <c r="BJ37" s="31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</row>
    <row r="38" spans="1:131" s="8" customFormat="1" ht="12" outlineLevel="1">
      <c r="A38" s="1">
        <v>21016</v>
      </c>
      <c r="B38" s="35" t="s">
        <v>55</v>
      </c>
      <c r="C38" s="35">
        <v>72733</v>
      </c>
      <c r="D38" s="4">
        <v>61023</v>
      </c>
      <c r="E38" s="4">
        <v>58359</v>
      </c>
      <c r="F38" s="30"/>
      <c r="G38" s="4">
        <v>19330</v>
      </c>
      <c r="H38" s="4">
        <v>12076</v>
      </c>
      <c r="I38" s="4">
        <v>6587</v>
      </c>
      <c r="J38" s="4">
        <v>6885</v>
      </c>
      <c r="K38" s="4">
        <v>4521</v>
      </c>
      <c r="L38" s="35">
        <v>2139</v>
      </c>
      <c r="M38" s="4">
        <v>70</v>
      </c>
      <c r="N38" s="3">
        <v>179</v>
      </c>
      <c r="O38" s="2">
        <f t="shared" si="29"/>
        <v>2388</v>
      </c>
      <c r="P38" s="4">
        <v>870</v>
      </c>
      <c r="Q38" s="4">
        <v>984</v>
      </c>
      <c r="R38" s="4">
        <v>603</v>
      </c>
      <c r="S38" s="4">
        <v>223</v>
      </c>
      <c r="T38" s="4">
        <v>167</v>
      </c>
      <c r="U38" s="4">
        <v>38</v>
      </c>
      <c r="V38" s="4">
        <v>80</v>
      </c>
      <c r="W38" s="4">
        <v>53</v>
      </c>
      <c r="X38" s="4">
        <v>20</v>
      </c>
      <c r="Y38" s="2">
        <f t="shared" si="30"/>
        <v>581</v>
      </c>
      <c r="Z38" s="2">
        <f t="shared" si="32"/>
        <v>54825</v>
      </c>
      <c r="AA38" s="4">
        <v>1093</v>
      </c>
      <c r="AB38" s="4">
        <v>1006</v>
      </c>
      <c r="AC38" s="4">
        <v>486</v>
      </c>
      <c r="AD38" s="4">
        <v>548</v>
      </c>
      <c r="AE38" s="4">
        <v>401</v>
      </c>
      <c r="AF38" s="2">
        <f t="shared" si="31"/>
        <v>3534</v>
      </c>
      <c r="AG38" s="2">
        <v>58359</v>
      </c>
      <c r="AH38" s="2"/>
      <c r="AI38" s="5">
        <f t="shared" si="2"/>
        <v>0.3312256892681506</v>
      </c>
      <c r="AJ38" s="5">
        <f t="shared" si="3"/>
        <v>0.20692609537517778</v>
      </c>
      <c r="AK38" s="5">
        <f t="shared" si="4"/>
        <v>0.11287033705169726</v>
      </c>
      <c r="AL38" s="5">
        <f t="shared" si="5"/>
        <v>0.11797666169742456</v>
      </c>
      <c r="AM38" s="5">
        <f t="shared" si="6"/>
        <v>0.07746877088366833</v>
      </c>
      <c r="AN38" s="18">
        <f t="shared" si="7"/>
        <v>0.036652444353056084</v>
      </c>
      <c r="AO38" s="5">
        <f t="shared" si="8"/>
        <v>0.0011994722322178242</v>
      </c>
      <c r="AP38" s="6">
        <f t="shared" si="9"/>
        <v>0.0030672218509570073</v>
      </c>
      <c r="AQ38" s="30">
        <f t="shared" si="10"/>
        <v>0.04091913843623091</v>
      </c>
      <c r="AR38" s="5">
        <f t="shared" si="11"/>
        <v>0.014907726314707243</v>
      </c>
      <c r="AS38" s="5">
        <f t="shared" si="12"/>
        <v>0.016861152521461985</v>
      </c>
      <c r="AT38" s="5">
        <f t="shared" si="13"/>
        <v>0.0103325965146764</v>
      </c>
      <c r="AU38" s="5">
        <f t="shared" si="14"/>
        <v>0.0038211758254939254</v>
      </c>
      <c r="AV38" s="5">
        <f t="shared" si="15"/>
        <v>0.0028615980397196663</v>
      </c>
      <c r="AW38" s="5">
        <f t="shared" si="16"/>
        <v>0.0006511420689182474</v>
      </c>
      <c r="AX38" s="5">
        <f t="shared" si="17"/>
        <v>0.0013708254082489418</v>
      </c>
      <c r="AY38" s="5">
        <f t="shared" si="18"/>
        <v>0.000908171832964924</v>
      </c>
      <c r="AZ38" s="5">
        <f t="shared" si="19"/>
        <v>0.00034270635206223545</v>
      </c>
      <c r="BA38" s="30">
        <f t="shared" si="20"/>
        <v>0.00995561952740794</v>
      </c>
      <c r="BB38" s="30">
        <f t="shared" si="21"/>
        <v>0.939443787590603</v>
      </c>
      <c r="BC38" s="5">
        <f t="shared" si="22"/>
        <v>0.01872890214020117</v>
      </c>
      <c r="BD38" s="5">
        <f t="shared" si="23"/>
        <v>0.017238129508730445</v>
      </c>
      <c r="BE38" s="5">
        <f t="shared" si="24"/>
        <v>0.008327764355112321</v>
      </c>
      <c r="BF38" s="5">
        <f t="shared" si="25"/>
        <v>0.009390154046505252</v>
      </c>
      <c r="BG38" s="5">
        <f t="shared" si="26"/>
        <v>0.006871262358847822</v>
      </c>
      <c r="BH38" s="30">
        <f t="shared" si="27"/>
        <v>0.06055621240939701</v>
      </c>
      <c r="BI38" s="30">
        <f t="shared" si="28"/>
        <v>1</v>
      </c>
      <c r="BJ38" s="30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</row>
    <row r="39" spans="1:131" s="8" customFormat="1" ht="12" outlineLevel="2">
      <c r="A39" s="46" t="s">
        <v>56</v>
      </c>
      <c r="B39" s="47" t="s">
        <v>57</v>
      </c>
      <c r="C39" s="47"/>
      <c r="D39" s="48"/>
      <c r="E39" s="48">
        <v>21805</v>
      </c>
      <c r="F39" s="49"/>
      <c r="G39" s="48">
        <v>4726</v>
      </c>
      <c r="H39" s="48">
        <v>6065</v>
      </c>
      <c r="I39" s="48">
        <v>2036</v>
      </c>
      <c r="J39" s="48">
        <v>2998</v>
      </c>
      <c r="K39" s="48">
        <v>1894</v>
      </c>
      <c r="L39" s="47">
        <v>1119</v>
      </c>
      <c r="M39" s="48">
        <v>32</v>
      </c>
      <c r="N39" s="50">
        <v>106</v>
      </c>
      <c r="O39" s="51">
        <f t="shared" si="29"/>
        <v>1257</v>
      </c>
      <c r="P39" s="48">
        <v>294</v>
      </c>
      <c r="Q39" s="48">
        <v>493</v>
      </c>
      <c r="R39" s="48">
        <v>422</v>
      </c>
      <c r="S39" s="48">
        <v>62</v>
      </c>
      <c r="T39" s="48">
        <v>103</v>
      </c>
      <c r="U39" s="48">
        <v>13</v>
      </c>
      <c r="V39" s="48">
        <v>29</v>
      </c>
      <c r="W39" s="48">
        <v>29</v>
      </c>
      <c r="X39" s="48">
        <v>11</v>
      </c>
      <c r="Y39" s="51">
        <f t="shared" si="30"/>
        <v>247</v>
      </c>
      <c r="Z39" s="51">
        <f t="shared" si="32"/>
        <v>20432</v>
      </c>
      <c r="AA39" s="48">
        <v>354</v>
      </c>
      <c r="AB39" s="48">
        <v>358</v>
      </c>
      <c r="AC39" s="48">
        <v>269</v>
      </c>
      <c r="AD39" s="48">
        <v>215</v>
      </c>
      <c r="AE39" s="48">
        <v>177</v>
      </c>
      <c r="AF39" s="51">
        <f t="shared" si="31"/>
        <v>1373</v>
      </c>
      <c r="AG39" s="52">
        <v>21805</v>
      </c>
      <c r="AH39" s="51"/>
      <c r="AI39" s="53">
        <f t="shared" si="2"/>
        <v>0.2167392799816556</v>
      </c>
      <c r="AJ39" s="53">
        <f t="shared" si="3"/>
        <v>0.27814721394175645</v>
      </c>
      <c r="AK39" s="53">
        <f t="shared" si="4"/>
        <v>0.09337307956890621</v>
      </c>
      <c r="AL39" s="53">
        <f t="shared" si="5"/>
        <v>0.13749140105480395</v>
      </c>
      <c r="AM39" s="53">
        <f t="shared" si="6"/>
        <v>0.08686081174042651</v>
      </c>
      <c r="AN39" s="54">
        <f t="shared" si="7"/>
        <v>0.05131850493006191</v>
      </c>
      <c r="AO39" s="53">
        <f t="shared" si="8"/>
        <v>0.0014675533134602156</v>
      </c>
      <c r="AP39" s="55">
        <f t="shared" si="9"/>
        <v>0.004861270350836964</v>
      </c>
      <c r="AQ39" s="49">
        <f t="shared" si="10"/>
        <v>0.057647328594359094</v>
      </c>
      <c r="AR39" s="53">
        <f t="shared" si="11"/>
        <v>0.01348314606741573</v>
      </c>
      <c r="AS39" s="53">
        <f t="shared" si="12"/>
        <v>0.022609493235496447</v>
      </c>
      <c r="AT39" s="53">
        <f t="shared" si="13"/>
        <v>0.01935335932125659</v>
      </c>
      <c r="AU39" s="53">
        <f t="shared" si="14"/>
        <v>0.0028433845448291675</v>
      </c>
      <c r="AV39" s="53">
        <f t="shared" si="15"/>
        <v>0.004723687227700069</v>
      </c>
      <c r="AW39" s="53">
        <f t="shared" si="16"/>
        <v>0.0005961935335932125</v>
      </c>
      <c r="AX39" s="53">
        <f t="shared" si="17"/>
        <v>0.0013299701903233202</v>
      </c>
      <c r="AY39" s="53">
        <f t="shared" si="18"/>
        <v>0.0013299701903233202</v>
      </c>
      <c r="AZ39" s="53">
        <f t="shared" si="19"/>
        <v>0.000504471451501949</v>
      </c>
      <c r="BA39" s="49">
        <f t="shared" si="20"/>
        <v>0.011327677138271038</v>
      </c>
      <c r="BB39" s="49">
        <f t="shared" si="21"/>
        <v>0.9370327906443476</v>
      </c>
      <c r="BC39" s="53">
        <f t="shared" si="22"/>
        <v>0.016234808530153636</v>
      </c>
      <c r="BD39" s="53">
        <f t="shared" si="23"/>
        <v>0.016418252694336163</v>
      </c>
      <c r="BE39" s="53">
        <f t="shared" si="24"/>
        <v>0.012336620041274936</v>
      </c>
      <c r="BF39" s="53">
        <f t="shared" si="25"/>
        <v>0.009860123824810824</v>
      </c>
      <c r="BG39" s="53">
        <f t="shared" si="26"/>
        <v>0.008117404265076818</v>
      </c>
      <c r="BH39" s="49">
        <f t="shared" si="27"/>
        <v>0.06296720935565238</v>
      </c>
      <c r="BI39" s="56">
        <f t="shared" si="28"/>
        <v>1</v>
      </c>
      <c r="BJ39" s="49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</row>
    <row r="40" spans="1:131" s="8" customFormat="1" ht="12" outlineLevel="2">
      <c r="A40" s="57" t="s">
        <v>58</v>
      </c>
      <c r="B40" s="58" t="s">
        <v>59</v>
      </c>
      <c r="C40" s="58"/>
      <c r="D40" s="59"/>
      <c r="E40" s="59">
        <v>36554</v>
      </c>
      <c r="F40" s="33"/>
      <c r="G40" s="59">
        <v>14604</v>
      </c>
      <c r="H40" s="59">
        <v>6011</v>
      </c>
      <c r="I40" s="59">
        <v>4551</v>
      </c>
      <c r="J40" s="59">
        <v>3887</v>
      </c>
      <c r="K40" s="59">
        <v>2627</v>
      </c>
      <c r="L40" s="58">
        <v>1020</v>
      </c>
      <c r="M40" s="59">
        <v>38</v>
      </c>
      <c r="N40" s="60">
        <v>73</v>
      </c>
      <c r="O40" s="14">
        <f t="shared" si="29"/>
        <v>1131</v>
      </c>
      <c r="P40" s="59">
        <v>576</v>
      </c>
      <c r="Q40" s="59">
        <v>491</v>
      </c>
      <c r="R40" s="59">
        <v>181</v>
      </c>
      <c r="S40" s="59">
        <v>161</v>
      </c>
      <c r="T40" s="59">
        <v>64</v>
      </c>
      <c r="U40" s="59">
        <v>25</v>
      </c>
      <c r="V40" s="59">
        <v>51</v>
      </c>
      <c r="W40" s="59">
        <v>24</v>
      </c>
      <c r="X40" s="59">
        <v>9</v>
      </c>
      <c r="Y40" s="14">
        <f t="shared" si="30"/>
        <v>334</v>
      </c>
      <c r="Z40" s="14">
        <f t="shared" si="32"/>
        <v>34393</v>
      </c>
      <c r="AA40" s="59">
        <v>739</v>
      </c>
      <c r="AB40" s="59">
        <v>648</v>
      </c>
      <c r="AC40" s="59">
        <v>217</v>
      </c>
      <c r="AD40" s="59">
        <v>333</v>
      </c>
      <c r="AE40" s="59">
        <v>224</v>
      </c>
      <c r="AF40" s="14">
        <f t="shared" si="31"/>
        <v>2161</v>
      </c>
      <c r="AG40" s="61">
        <v>36554</v>
      </c>
      <c r="AH40" s="14"/>
      <c r="AI40" s="62">
        <f t="shared" si="2"/>
        <v>0.3995185205449472</v>
      </c>
      <c r="AJ40" s="62">
        <f t="shared" si="3"/>
        <v>0.16444164797286207</v>
      </c>
      <c r="AK40" s="62">
        <f t="shared" si="4"/>
        <v>0.1245007386332549</v>
      </c>
      <c r="AL40" s="62">
        <f t="shared" si="5"/>
        <v>0.10633583191989933</v>
      </c>
      <c r="AM40" s="62">
        <f t="shared" si="6"/>
        <v>0.07186628002407397</v>
      </c>
      <c r="AN40" s="63">
        <f t="shared" si="7"/>
        <v>0.02790392296328719</v>
      </c>
      <c r="AO40" s="62">
        <f t="shared" si="8"/>
        <v>0.0010395579143185425</v>
      </c>
      <c r="AP40" s="64">
        <f t="shared" si="9"/>
        <v>0.001997045466980358</v>
      </c>
      <c r="AQ40" s="33">
        <f t="shared" si="10"/>
        <v>0.030940526344586092</v>
      </c>
      <c r="AR40" s="62">
        <f t="shared" si="11"/>
        <v>0.01575750943809159</v>
      </c>
      <c r="AS40" s="62">
        <f t="shared" si="12"/>
        <v>0.013432182524484325</v>
      </c>
      <c r="AT40" s="62">
        <f t="shared" si="13"/>
        <v>0.004951578486622531</v>
      </c>
      <c r="AU40" s="62">
        <f t="shared" si="14"/>
        <v>0.004404442742244351</v>
      </c>
      <c r="AV40" s="62">
        <f t="shared" si="15"/>
        <v>0.0017508343820101767</v>
      </c>
      <c r="AW40" s="62">
        <f t="shared" si="16"/>
        <v>0.0006839196804727253</v>
      </c>
      <c r="AX40" s="62">
        <f t="shared" si="17"/>
        <v>0.0013951961481643595</v>
      </c>
      <c r="AY40" s="62">
        <f t="shared" si="18"/>
        <v>0.0006565628932538163</v>
      </c>
      <c r="AZ40" s="62">
        <f t="shared" si="19"/>
        <v>0.0002462110849701811</v>
      </c>
      <c r="BA40" s="33">
        <f t="shared" si="20"/>
        <v>0.00913716693111561</v>
      </c>
      <c r="BB40" s="33">
        <f t="shared" si="21"/>
        <v>0.9408819828199376</v>
      </c>
      <c r="BC40" s="62">
        <f t="shared" si="22"/>
        <v>0.02021666575477376</v>
      </c>
      <c r="BD40" s="62">
        <f t="shared" si="23"/>
        <v>0.01772719811785304</v>
      </c>
      <c r="BE40" s="62">
        <f t="shared" si="24"/>
        <v>0.005936422826503256</v>
      </c>
      <c r="BF40" s="62">
        <f t="shared" si="25"/>
        <v>0.009109810143896701</v>
      </c>
      <c r="BG40" s="62">
        <f t="shared" si="26"/>
        <v>0.006127920337035618</v>
      </c>
      <c r="BH40" s="33">
        <f t="shared" si="27"/>
        <v>0.05911801718006238</v>
      </c>
      <c r="BI40" s="65">
        <f t="shared" si="28"/>
        <v>1</v>
      </c>
      <c r="BJ40" s="33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</row>
    <row r="41" s="29" customFormat="1" ht="12"/>
    <row r="42" s="29" customFormat="1" ht="12"/>
    <row r="43" s="29" customFormat="1" ht="12"/>
    <row r="44" s="29" customFormat="1" ht="12"/>
    <row r="45" s="29" customFormat="1" ht="12"/>
    <row r="46" s="29" customFormat="1" ht="12"/>
    <row r="47" s="29" customFormat="1" ht="12"/>
    <row r="48" s="29" customFormat="1" ht="12"/>
    <row r="49" s="29" customFormat="1" ht="12"/>
    <row r="50" s="29" customFormat="1" ht="12"/>
    <row r="51" s="29" customFormat="1" ht="12"/>
    <row r="52" s="29" customFormat="1" ht="12"/>
    <row r="53" s="29" customFormat="1" ht="12"/>
    <row r="54" s="29" customFormat="1" ht="12"/>
    <row r="55" s="29" customFormat="1" ht="12"/>
    <row r="56" s="29" customFormat="1" ht="12"/>
    <row r="57" s="29" customFormat="1" ht="12"/>
    <row r="58" s="29" customFormat="1" ht="12"/>
    <row r="59" s="29" customFormat="1" ht="12"/>
    <row r="60" s="29" customFormat="1" ht="12"/>
    <row r="61" s="29" customFormat="1" ht="12"/>
    <row r="62" s="29" customFormat="1" ht="12"/>
    <row r="63" s="29" customFormat="1" ht="12"/>
    <row r="64" s="29" customFormat="1" ht="12"/>
    <row r="65" s="29" customFormat="1" ht="12"/>
    <row r="66" s="29" customFormat="1" ht="12"/>
    <row r="67" s="29" customFormat="1" ht="12"/>
    <row r="68" s="29" customFormat="1" ht="12"/>
    <row r="69" s="29" customFormat="1" ht="12"/>
    <row r="70" s="29" customFormat="1" ht="12"/>
    <row r="71" s="29" customFormat="1" ht="12"/>
    <row r="72" s="29" customFormat="1" ht="12"/>
    <row r="73" s="29" customFormat="1" ht="12"/>
    <row r="74" s="29" customFormat="1" ht="12"/>
    <row r="75" s="29" customFormat="1" ht="12"/>
    <row r="76" s="29" customFormat="1" ht="12"/>
    <row r="77" s="29" customFormat="1" ht="12"/>
    <row r="78" s="29" customFormat="1" ht="12"/>
    <row r="79" s="29" customFormat="1" ht="12"/>
    <row r="80" s="29" customFormat="1" ht="12"/>
    <row r="81" s="29" customFormat="1" ht="12"/>
    <row r="82" s="29" customFormat="1" ht="12"/>
    <row r="83" s="29" customFormat="1" ht="12"/>
    <row r="84" s="29" customFormat="1" ht="12"/>
    <row r="85" s="29" customFormat="1" ht="12"/>
    <row r="86" s="29" customFormat="1" ht="12"/>
    <row r="87" s="29" customFormat="1" ht="12"/>
    <row r="88" s="29" customFormat="1" ht="12"/>
    <row r="89" s="29" customFormat="1" ht="12"/>
    <row r="90" s="29" customFormat="1" ht="12"/>
    <row r="91" s="29" customFormat="1" ht="12"/>
    <row r="92" s="29" customFormat="1" ht="12"/>
    <row r="93" s="29" customFormat="1" ht="12"/>
    <row r="94" s="29" customFormat="1" ht="12"/>
    <row r="95" s="29" customFormat="1" ht="12"/>
    <row r="96" s="29" customFormat="1" ht="12"/>
    <row r="97" s="29" customFormat="1" ht="12"/>
    <row r="98" s="29" customFormat="1" ht="12"/>
    <row r="99" s="29" customFormat="1" ht="12"/>
    <row r="100" s="29" customFormat="1" ht="12"/>
    <row r="101" s="29" customFormat="1" ht="12"/>
    <row r="102" s="29" customFormat="1" ht="12"/>
    <row r="103" s="29" customFormat="1" ht="12"/>
    <row r="104" s="29" customFormat="1" ht="12"/>
    <row r="105" s="29" customFormat="1" ht="12"/>
    <row r="106" s="29" customFormat="1" ht="12"/>
    <row r="107" s="29" customFormat="1" ht="12"/>
    <row r="108" s="29" customFormat="1" ht="12"/>
    <row r="109" s="29" customFormat="1" ht="12"/>
    <row r="110" s="29" customFormat="1" ht="12"/>
    <row r="111" s="29" customFormat="1" ht="12"/>
    <row r="112" s="29" customFormat="1" ht="12"/>
    <row r="113" s="29" customFormat="1" ht="12"/>
    <row r="114" s="29" customFormat="1" ht="12"/>
    <row r="115" s="29" customFormat="1" ht="12"/>
    <row r="116" s="29" customFormat="1" ht="12"/>
    <row r="117" s="29" customFormat="1" ht="12"/>
    <row r="118" s="29" customFormat="1" ht="12"/>
    <row r="119" s="29" customFormat="1" ht="12"/>
    <row r="120" s="29" customFormat="1" ht="12"/>
    <row r="121" s="29" customFormat="1" ht="12"/>
    <row r="122" s="29" customFormat="1" ht="12"/>
    <row r="123" s="29" customFormat="1" ht="12"/>
    <row r="124" s="29" customFormat="1" ht="12"/>
    <row r="125" s="29" customFormat="1" ht="12"/>
    <row r="126" s="29" customFormat="1" ht="12"/>
    <row r="127" s="29" customFormat="1" ht="12"/>
    <row r="128" s="29" customFormat="1" ht="12"/>
    <row r="129" s="29" customFormat="1" ht="12"/>
    <row r="130" s="29" customFormat="1" ht="12"/>
    <row r="131" s="29" customFormat="1" ht="12"/>
    <row r="132" s="29" customFormat="1" ht="12"/>
    <row r="133" s="29" customFormat="1" ht="12"/>
    <row r="134" s="29" customFormat="1" ht="12"/>
    <row r="135" s="29" customFormat="1" ht="12"/>
    <row r="136" s="29" customFormat="1" ht="12"/>
    <row r="137" s="29" customFormat="1" ht="12"/>
    <row r="138" s="29" customFormat="1" ht="12"/>
    <row r="139" s="29" customFormat="1" ht="12"/>
    <row r="140" s="29" customFormat="1" ht="12"/>
    <row r="141" s="29" customFormat="1" ht="12"/>
    <row r="142" s="29" customFormat="1" ht="12"/>
    <row r="143" s="29" customFormat="1" ht="12"/>
    <row r="144" s="29" customFormat="1" ht="12"/>
    <row r="145" s="29" customFormat="1" ht="12"/>
    <row r="146" s="29" customFormat="1" ht="12"/>
    <row r="147" s="29" customFormat="1" ht="12"/>
    <row r="148" s="29" customFormat="1" ht="12"/>
    <row r="149" s="29" customFormat="1" ht="12"/>
    <row r="150" s="29" customFormat="1" ht="12"/>
    <row r="151" s="29" customFormat="1" ht="12"/>
    <row r="152" s="29" customFormat="1" ht="12"/>
    <row r="153" s="29" customFormat="1" ht="12"/>
    <row r="154" s="29" customFormat="1" ht="12"/>
    <row r="155" s="29" customFormat="1" ht="12"/>
    <row r="156" s="29" customFormat="1" ht="12"/>
    <row r="157" s="29" customFormat="1" ht="12"/>
  </sheetData>
  <mergeCells count="1">
    <mergeCell ref="A1:B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2014-06-03T14:33:00Z</dcterms:created>
  <dcterms:modified xsi:type="dcterms:W3CDTF">2014-06-04T06:54:08Z</dcterms:modified>
  <cp:category/>
  <cp:version/>
  <cp:contentType/>
  <cp:contentStatus/>
</cp:coreProperties>
</file>