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0" windowWidth="15360" windowHeight="7815" activeTab="0"/>
  </bookViews>
  <sheets>
    <sheet name="Fiche" sheetId="1" r:id="rId1"/>
  </sheets>
  <definedNames>
    <definedName name="_xlnm._FilterDatabase" localSheetId="0" hidden="1">'Fiche'!$A$2:$H$2</definedName>
  </definedNames>
  <calcPr fullCalcOnLoad="1"/>
</workbook>
</file>

<file path=xl/sharedStrings.xml><?xml version="1.0" encoding="utf-8"?>
<sst xmlns="http://schemas.openxmlformats.org/spreadsheetml/2006/main" count="155" uniqueCount="98">
  <si>
    <t>U.S.A.</t>
  </si>
  <si>
    <t>Landen</t>
  </si>
  <si>
    <t>Con</t>
  </si>
  <si>
    <t>Vreemd.  1-1-07</t>
  </si>
  <si>
    <t>Evolutie vreemd.</t>
  </si>
  <si>
    <t>Belgwor-ding</t>
  </si>
  <si>
    <t>Vreemd. 1-1-08</t>
  </si>
  <si>
    <t>% vreemd. evolutie</t>
  </si>
  <si>
    <t>% Belg-wording</t>
  </si>
  <si>
    <t>Marokko</t>
  </si>
  <si>
    <t>AF</t>
  </si>
  <si>
    <t>Congo (DR)</t>
  </si>
  <si>
    <t>Tunesië</t>
  </si>
  <si>
    <t>Kameroen</t>
  </si>
  <si>
    <t>Algerije</t>
  </si>
  <si>
    <t>AM</t>
  </si>
  <si>
    <t>Canada</t>
  </si>
  <si>
    <t>Turkije</t>
  </si>
  <si>
    <t>AZ</t>
  </si>
  <si>
    <t>Pakistan</t>
  </si>
  <si>
    <t>India</t>
  </si>
  <si>
    <t>Filipijnen</t>
  </si>
  <si>
    <t>China (Volksrepubliek)</t>
  </si>
  <si>
    <t>Thailand</t>
  </si>
  <si>
    <t>Brazilië</t>
  </si>
  <si>
    <t>Israël</t>
  </si>
  <si>
    <t>Japan</t>
  </si>
  <si>
    <t>Oceanië (Totaal)</t>
  </si>
  <si>
    <t>OC</t>
  </si>
  <si>
    <t>Rusland</t>
  </si>
  <si>
    <t>OE</t>
  </si>
  <si>
    <t>Polen</t>
  </si>
  <si>
    <t>Roemenië</t>
  </si>
  <si>
    <t>Macedonië</t>
  </si>
  <si>
    <t>Bulgarije</t>
  </si>
  <si>
    <t>Bosnië-Herzegowina</t>
  </si>
  <si>
    <t>Kroatië</t>
  </si>
  <si>
    <t>Slowakije</t>
  </si>
  <si>
    <t>Hongarije</t>
  </si>
  <si>
    <t>Tsjechië</t>
  </si>
  <si>
    <t>Litouwen</t>
  </si>
  <si>
    <t>Letland</t>
  </si>
  <si>
    <t>Estland</t>
  </si>
  <si>
    <t>Slovenië</t>
  </si>
  <si>
    <t>Italië</t>
  </si>
  <si>
    <t>WE</t>
  </si>
  <si>
    <t>Frankrijk</t>
  </si>
  <si>
    <t>Nederland</t>
  </si>
  <si>
    <t>Griekenland</t>
  </si>
  <si>
    <t>Duitsland</t>
  </si>
  <si>
    <t>Portugal</t>
  </si>
  <si>
    <t>Spanje</t>
  </si>
  <si>
    <t>Verenigd Koninkrijk</t>
  </si>
  <si>
    <t>Luxemburg</t>
  </si>
  <si>
    <t>Zwitserland</t>
  </si>
  <si>
    <t>Finland</t>
  </si>
  <si>
    <t>Zweden</t>
  </si>
  <si>
    <t>Oostenrijk</t>
  </si>
  <si>
    <t>Denemarken</t>
  </si>
  <si>
    <t>Ierland</t>
  </si>
  <si>
    <t>Cyprus</t>
  </si>
  <si>
    <t>Malta</t>
  </si>
  <si>
    <t>Andere Afrika</t>
  </si>
  <si>
    <t>Andere Amerika</t>
  </si>
  <si>
    <t>Andere Europa</t>
  </si>
  <si>
    <t>EU</t>
  </si>
  <si>
    <t>Algemeen totaal</t>
  </si>
  <si>
    <t xml:space="preserve">  Europese vreemdelingen</t>
  </si>
  <si>
    <t xml:space="preserve">  Vluchtelingen</t>
  </si>
  <si>
    <t>Subtotalen Europa</t>
  </si>
  <si>
    <t xml:space="preserve">  West-Europa (zonder andere)</t>
  </si>
  <si>
    <t xml:space="preserve">  Oost-Europa (zonder andere)</t>
  </si>
  <si>
    <t xml:space="preserve">  Andere Europa</t>
  </si>
  <si>
    <t>Totaal Europa</t>
  </si>
  <si>
    <t xml:space="preserve">  Totaal Europese Unie</t>
  </si>
  <si>
    <t>Totalen per continent</t>
  </si>
  <si>
    <t xml:space="preserve">  Totaal Europa</t>
  </si>
  <si>
    <t xml:space="preserve">  Totaal Azië</t>
  </si>
  <si>
    <t xml:space="preserve">  Totaal Afrika</t>
  </si>
  <si>
    <t xml:space="preserve">  Totaal Amerika</t>
  </si>
  <si>
    <t xml:space="preserve">  Totaal Oceanië</t>
  </si>
  <si>
    <t>Vluchtelingen</t>
  </si>
  <si>
    <t>Algemene totalen</t>
  </si>
  <si>
    <t xml:space="preserve">  Belgen</t>
  </si>
  <si>
    <t>Totale Bevolking</t>
  </si>
  <si>
    <t xml:space="preserve">  Niet-Europese vreemdelingen</t>
  </si>
  <si>
    <t>Europees, niet-Eur., vlucht.</t>
  </si>
  <si>
    <t>Andere Azië</t>
  </si>
  <si>
    <t>ANTWERPEN - Evolutie vreemdelingen 2007 en Belgwordingen -Landen - (Bron: AD SEI)</t>
  </si>
  <si>
    <t xml:space="preserve">  Totaal nog geen Eur. Unie</t>
  </si>
  <si>
    <t>Aantal     1-1-07</t>
  </si>
  <si>
    <t>Evolutie</t>
  </si>
  <si>
    <t>Totaal evolutie</t>
  </si>
  <si>
    <t>Aantal      1-1-08</t>
  </si>
  <si>
    <t>% evolutie</t>
  </si>
  <si>
    <t xml:space="preserve">  Vreemdelingen</t>
  </si>
  <si>
    <t>% op de totale bevolking</t>
  </si>
  <si>
    <t>Totaal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</si>
</sst>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</numFmts>
  <fonts count="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1" fillId="6" borderId="0" xfId="0" applyFont="1" applyFill="1" applyAlignment="1">
      <alignment/>
    </xf>
    <xf numFmtId="0" fontId="1" fillId="6" borderId="1" xfId="0" applyFont="1" applyFill="1" applyBorder="1" applyAlignment="1">
      <alignment/>
    </xf>
    <xf numFmtId="3" fontId="1" fillId="6" borderId="3" xfId="0" applyNumberFormat="1" applyFont="1" applyFill="1" applyBorder="1" applyAlignment="1">
      <alignment/>
    </xf>
    <xf numFmtId="3" fontId="1" fillId="6" borderId="5" xfId="0" applyNumberFormat="1" applyFont="1" applyFill="1" applyBorder="1" applyAlignment="1">
      <alignment/>
    </xf>
    <xf numFmtId="3" fontId="1" fillId="6" borderId="6" xfId="0" applyNumberFormat="1" applyFont="1" applyFill="1" applyBorder="1" applyAlignment="1">
      <alignment/>
    </xf>
    <xf numFmtId="3" fontId="1" fillId="6" borderId="4" xfId="0" applyNumberFormat="1" applyFont="1" applyFill="1" applyBorder="1" applyAlignment="1">
      <alignment/>
    </xf>
    <xf numFmtId="164" fontId="1" fillId="6" borderId="2" xfId="0" applyNumberFormat="1" applyFont="1" applyFill="1" applyBorder="1" applyAlignment="1">
      <alignment/>
    </xf>
    <xf numFmtId="0" fontId="1" fillId="6" borderId="5" xfId="0" applyFont="1" applyFill="1" applyBorder="1" applyAlignment="1">
      <alignment/>
    </xf>
    <xf numFmtId="3" fontId="1" fillId="6" borderId="0" xfId="0" applyNumberFormat="1" applyFont="1" applyFill="1" applyBorder="1" applyAlignment="1">
      <alignment/>
    </xf>
    <xf numFmtId="164" fontId="1" fillId="6" borderId="7" xfId="0" applyNumberFormat="1" applyFont="1" applyFill="1" applyBorder="1" applyAlignment="1">
      <alignment/>
    </xf>
    <xf numFmtId="0" fontId="1" fillId="6" borderId="5" xfId="0" applyFont="1" applyFill="1" applyBorder="1" applyAlignment="1">
      <alignment wrapText="1"/>
    </xf>
    <xf numFmtId="0" fontId="1" fillId="6" borderId="8" xfId="0" applyFont="1" applyFill="1" applyBorder="1" applyAlignment="1">
      <alignment/>
    </xf>
    <xf numFmtId="0" fontId="1" fillId="6" borderId="9" xfId="0" applyFont="1" applyFill="1" applyBorder="1" applyAlignment="1">
      <alignment horizontal="center"/>
    </xf>
    <xf numFmtId="3" fontId="1" fillId="6" borderId="10" xfId="0" applyNumberFormat="1" applyFont="1" applyFill="1" applyBorder="1" applyAlignment="1">
      <alignment/>
    </xf>
    <xf numFmtId="3" fontId="1" fillId="6" borderId="8" xfId="0" applyNumberFormat="1" applyFont="1" applyFill="1" applyBorder="1" applyAlignment="1">
      <alignment/>
    </xf>
    <xf numFmtId="3" fontId="1" fillId="6" borderId="11" xfId="0" applyNumberFormat="1" applyFont="1" applyFill="1" applyBorder="1" applyAlignment="1">
      <alignment/>
    </xf>
    <xf numFmtId="164" fontId="1" fillId="6" borderId="9" xfId="0" applyNumberFormat="1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/>
    </xf>
    <xf numFmtId="164" fontId="1" fillId="6" borderId="4" xfId="0" applyNumberFormat="1" applyFont="1" applyFill="1" applyBorder="1" applyAlignment="1">
      <alignment/>
    </xf>
    <xf numFmtId="164" fontId="1" fillId="6" borderId="6" xfId="0" applyNumberFormat="1" applyFont="1" applyFill="1" applyBorder="1" applyAlignment="1">
      <alignment/>
    </xf>
    <xf numFmtId="164" fontId="1" fillId="6" borderId="11" xfId="0" applyNumberFormat="1" applyFont="1" applyFill="1" applyBorder="1" applyAlignment="1">
      <alignment/>
    </xf>
    <xf numFmtId="0" fontId="2" fillId="6" borderId="12" xfId="0" applyFont="1" applyFill="1" applyBorder="1" applyAlignment="1">
      <alignment/>
    </xf>
    <xf numFmtId="3" fontId="2" fillId="6" borderId="12" xfId="0" applyNumberFormat="1" applyFont="1" applyFill="1" applyBorder="1" applyAlignment="1">
      <alignment/>
    </xf>
    <xf numFmtId="3" fontId="2" fillId="6" borderId="13" xfId="0" applyNumberFormat="1" applyFont="1" applyFill="1" applyBorder="1" applyAlignment="1">
      <alignment/>
    </xf>
    <xf numFmtId="3" fontId="2" fillId="6" borderId="14" xfId="0" applyNumberFormat="1" applyFont="1" applyFill="1" applyBorder="1" applyAlignment="1">
      <alignment/>
    </xf>
    <xf numFmtId="164" fontId="2" fillId="6" borderId="14" xfId="0" applyNumberFormat="1" applyFont="1" applyFill="1" applyBorder="1" applyAlignment="1">
      <alignment/>
    </xf>
    <xf numFmtId="164" fontId="2" fillId="6" borderId="13" xfId="0" applyNumberFormat="1" applyFont="1" applyFill="1" applyBorder="1" applyAlignment="1">
      <alignment/>
    </xf>
    <xf numFmtId="164" fontId="1" fillId="6" borderId="0" xfId="0" applyNumberFormat="1" applyFont="1" applyFill="1" applyBorder="1" applyAlignment="1">
      <alignment/>
    </xf>
    <xf numFmtId="3" fontId="1" fillId="6" borderId="15" xfId="0" applyNumberFormat="1" applyFont="1" applyFill="1" applyBorder="1" applyAlignment="1">
      <alignment/>
    </xf>
    <xf numFmtId="164" fontId="1" fillId="6" borderId="15" xfId="0" applyNumberFormat="1" applyFont="1" applyFill="1" applyBorder="1" applyAlignment="1">
      <alignment/>
    </xf>
    <xf numFmtId="0" fontId="1" fillId="6" borderId="14" xfId="0" applyFont="1" applyFill="1" applyBorder="1" applyAlignment="1">
      <alignment horizontal="center"/>
    </xf>
    <xf numFmtId="3" fontId="1" fillId="6" borderId="12" xfId="0" applyNumberFormat="1" applyFont="1" applyFill="1" applyBorder="1" applyAlignment="1">
      <alignment/>
    </xf>
    <xf numFmtId="3" fontId="1" fillId="6" borderId="13" xfId="0" applyNumberFormat="1" applyFont="1" applyFill="1" applyBorder="1" applyAlignment="1">
      <alignment/>
    </xf>
    <xf numFmtId="164" fontId="1" fillId="6" borderId="14" xfId="0" applyNumberFormat="1" applyFont="1" applyFill="1" applyBorder="1" applyAlignment="1">
      <alignment/>
    </xf>
    <xf numFmtId="0" fontId="1" fillId="6" borderId="5" xfId="0" applyFont="1" applyFill="1" applyBorder="1" applyAlignment="1">
      <alignment wrapText="1"/>
    </xf>
    <xf numFmtId="0" fontId="2" fillId="6" borderId="12" xfId="0" applyFont="1" applyFill="1" applyBorder="1" applyAlignment="1">
      <alignment wrapText="1"/>
    </xf>
    <xf numFmtId="3" fontId="1" fillId="6" borderId="2" xfId="0" applyNumberFormat="1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1" fillId="6" borderId="5" xfId="0" applyFont="1" applyFill="1" applyBorder="1" applyAlignment="1">
      <alignment/>
    </xf>
    <xf numFmtId="3" fontId="1" fillId="6" borderId="7" xfId="0" applyNumberFormat="1" applyFont="1" applyFill="1" applyBorder="1" applyAlignment="1">
      <alignment/>
    </xf>
    <xf numFmtId="3" fontId="1" fillId="6" borderId="14" xfId="0" applyNumberFormat="1" applyFont="1" applyFill="1" applyBorder="1" applyAlignment="1">
      <alignment/>
    </xf>
    <xf numFmtId="0" fontId="2" fillId="7" borderId="1" xfId="0" applyFont="1" applyFill="1" applyBorder="1" applyAlignment="1">
      <alignment wrapText="1"/>
    </xf>
    <xf numFmtId="0" fontId="2" fillId="7" borderId="4" xfId="0" applyFont="1" applyFill="1" applyBorder="1" applyAlignment="1">
      <alignment wrapText="1"/>
    </xf>
    <xf numFmtId="164" fontId="1" fillId="6" borderId="10" xfId="0" applyNumberFormat="1" applyFont="1" applyFill="1" applyBorder="1" applyAlignment="1">
      <alignment/>
    </xf>
    <xf numFmtId="0" fontId="1" fillId="6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3" fontId="1" fillId="6" borderId="9" xfId="0" applyNumberFormat="1" applyFont="1" applyFill="1" applyBorder="1" applyAlignment="1">
      <alignment/>
    </xf>
    <xf numFmtId="0" fontId="2" fillId="5" borderId="3" xfId="0" applyFont="1" applyFill="1" applyBorder="1" applyAlignment="1">
      <alignment wrapText="1"/>
    </xf>
    <xf numFmtId="0" fontId="1" fillId="6" borderId="2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/>
    </xf>
    <xf numFmtId="164" fontId="1" fillId="6" borderId="13" xfId="0" applyNumberFormat="1" applyFont="1" applyFill="1" applyBorder="1" applyAlignment="1">
      <alignment/>
    </xf>
    <xf numFmtId="3" fontId="1" fillId="6" borderId="0" xfId="0" applyNumberFormat="1" applyFont="1" applyFill="1" applyBorder="1" applyAlignment="1">
      <alignment/>
    </xf>
    <xf numFmtId="10" fontId="2" fillId="6" borderId="14" xfId="0" applyNumberFormat="1" applyFont="1" applyFill="1" applyBorder="1" applyAlignment="1">
      <alignment/>
    </xf>
    <xf numFmtId="0" fontId="1" fillId="6" borderId="0" xfId="0" applyFont="1" applyFill="1" applyAlignment="1">
      <alignment horizontal="center"/>
    </xf>
    <xf numFmtId="0" fontId="2" fillId="2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left" vertical="top" wrapText="1"/>
    </xf>
    <xf numFmtId="0" fontId="2" fillId="7" borderId="12" xfId="0" applyFont="1" applyFill="1" applyBorder="1" applyAlignment="1">
      <alignment horizontal="left" vertical="top" wrapText="1"/>
    </xf>
    <xf numFmtId="0" fontId="2" fillId="7" borderId="13" xfId="0" applyFont="1" applyFill="1" applyBorder="1" applyAlignment="1">
      <alignment horizontal="left" vertical="top" wrapText="1"/>
    </xf>
    <xf numFmtId="0" fontId="2" fillId="8" borderId="14" xfId="0" applyFont="1" applyFill="1" applyBorder="1" applyAlignment="1">
      <alignment vertical="top" wrapText="1"/>
    </xf>
    <xf numFmtId="0" fontId="2" fillId="5" borderId="14" xfId="0" applyFont="1" applyFill="1" applyBorder="1" applyAlignment="1">
      <alignment horizontal="left" vertical="top" wrapText="1"/>
    </xf>
    <xf numFmtId="3" fontId="1" fillId="6" borderId="6" xfId="0" applyNumberFormat="1" applyFont="1" applyFill="1" applyBorder="1" applyAlignment="1">
      <alignment/>
    </xf>
    <xf numFmtId="3" fontId="2" fillId="6" borderId="7" xfId="0" applyNumberFormat="1" applyFont="1" applyFill="1" applyBorder="1" applyAlignment="1">
      <alignment/>
    </xf>
    <xf numFmtId="10" fontId="2" fillId="6" borderId="7" xfId="0" applyNumberFormat="1" applyFont="1" applyFill="1" applyBorder="1" applyAlignment="1">
      <alignment/>
    </xf>
    <xf numFmtId="3" fontId="1" fillId="6" borderId="10" xfId="0" applyNumberFormat="1" applyFont="1" applyFill="1" applyBorder="1" applyAlignment="1">
      <alignment/>
    </xf>
    <xf numFmtId="10" fontId="2" fillId="6" borderId="9" xfId="0" applyNumberFormat="1" applyFont="1" applyFill="1" applyBorder="1" applyAlignment="1">
      <alignment/>
    </xf>
    <xf numFmtId="10" fontId="2" fillId="6" borderId="2" xfId="0" applyNumberFormat="1" applyFont="1" applyFill="1" applyBorder="1" applyAlignment="1">
      <alignment/>
    </xf>
    <xf numFmtId="3" fontId="4" fillId="6" borderId="3" xfId="0" applyNumberFormat="1" applyFont="1" applyFill="1" applyBorder="1" applyAlignment="1">
      <alignment/>
    </xf>
    <xf numFmtId="3" fontId="4" fillId="6" borderId="5" xfId="0" applyNumberFormat="1" applyFont="1" applyFill="1" applyBorder="1" applyAlignment="1">
      <alignment/>
    </xf>
    <xf numFmtId="3" fontId="4" fillId="6" borderId="6" xfId="0" applyNumberFormat="1" applyFont="1" applyFill="1" applyBorder="1" applyAlignment="1">
      <alignment/>
    </xf>
    <xf numFmtId="0" fontId="2" fillId="6" borderId="7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2" fillId="6" borderId="2" xfId="0" applyFont="1" applyFill="1" applyBorder="1" applyAlignment="1">
      <alignment horizontal="center"/>
    </xf>
    <xf numFmtId="10" fontId="1" fillId="6" borderId="3" xfId="0" applyNumberFormat="1" applyFont="1" applyFill="1" applyBorder="1" applyAlignment="1">
      <alignment/>
    </xf>
    <xf numFmtId="10" fontId="2" fillId="6" borderId="1" xfId="0" applyNumberFormat="1" applyFont="1" applyFill="1" applyBorder="1" applyAlignment="1">
      <alignment/>
    </xf>
    <xf numFmtId="10" fontId="1" fillId="6" borderId="4" xfId="0" applyNumberFormat="1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10" fontId="1" fillId="6" borderId="10" xfId="0" applyNumberFormat="1" applyFont="1" applyFill="1" applyBorder="1" applyAlignment="1">
      <alignment/>
    </xf>
    <xf numFmtId="10" fontId="2" fillId="6" borderId="8" xfId="0" applyNumberFormat="1" applyFont="1" applyFill="1" applyBorder="1" applyAlignment="1">
      <alignment/>
    </xf>
    <xf numFmtId="10" fontId="1" fillId="6" borderId="11" xfId="0" applyNumberFormat="1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10" fontId="2" fillId="6" borderId="10" xfId="0" applyNumberFormat="1" applyFont="1" applyFill="1" applyBorder="1" applyAlignment="1">
      <alignment/>
    </xf>
    <xf numFmtId="10" fontId="2" fillId="6" borderId="11" xfId="0" applyNumberFormat="1" applyFont="1" applyFill="1" applyBorder="1" applyAlignment="1">
      <alignment/>
    </xf>
    <xf numFmtId="0" fontId="1" fillId="6" borderId="14" xfId="0" applyFont="1" applyFill="1" applyBorder="1" applyAlignment="1">
      <alignment/>
    </xf>
    <xf numFmtId="0" fontId="2" fillId="6" borderId="5" xfId="0" applyFont="1" applyFill="1" applyBorder="1" applyAlignment="1">
      <alignment horizontal="center"/>
    </xf>
    <xf numFmtId="3" fontId="2" fillId="6" borderId="0" xfId="0" applyNumberFormat="1" applyFont="1" applyFill="1" applyBorder="1" applyAlignment="1">
      <alignment/>
    </xf>
    <xf numFmtId="0" fontId="2" fillId="4" borderId="3" xfId="0" applyFont="1" applyFill="1" applyBorder="1" applyAlignment="1">
      <alignment horizontal="left" vertical="top" wrapText="1"/>
    </xf>
    <xf numFmtId="3" fontId="1" fillId="6" borderId="2" xfId="0" applyNumberFormat="1" applyFont="1" applyFill="1" applyBorder="1" applyAlignment="1">
      <alignment/>
    </xf>
    <xf numFmtId="3" fontId="2" fillId="6" borderId="10" xfId="0" applyNumberFormat="1" applyFont="1" applyFill="1" applyBorder="1" applyAlignment="1">
      <alignment/>
    </xf>
    <xf numFmtId="10" fontId="1" fillId="6" borderId="0" xfId="0" applyNumberFormat="1" applyFont="1" applyFill="1" applyAlignment="1">
      <alignment/>
    </xf>
    <xf numFmtId="0" fontId="2" fillId="6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>
      <selection activeCell="A77" sqref="A77:C77"/>
    </sheetView>
  </sheetViews>
  <sheetFormatPr defaultColWidth="9.140625" defaultRowHeight="12.75"/>
  <cols>
    <col min="1" max="1" width="25.00390625" style="1" customWidth="1"/>
    <col min="2" max="2" width="4.140625" style="2" customWidth="1"/>
    <col min="3" max="3" width="8.140625" style="1" customWidth="1"/>
    <col min="4" max="4" width="9.140625" style="1" customWidth="1"/>
    <col min="5" max="6" width="8.28125" style="1" customWidth="1"/>
    <col min="7" max="7" width="9.28125" style="1" customWidth="1"/>
    <col min="8" max="8" width="9.57421875" style="1" customWidth="1"/>
    <col min="9" max="20" width="9.140625" style="9" customWidth="1"/>
    <col min="21" max="16384" width="9.140625" style="1" customWidth="1"/>
  </cols>
  <sheetData>
    <row r="1" spans="1:8" ht="12">
      <c r="A1" s="111" t="s">
        <v>88</v>
      </c>
      <c r="B1" s="111"/>
      <c r="C1" s="111"/>
      <c r="D1" s="111"/>
      <c r="E1" s="111"/>
      <c r="F1" s="111"/>
      <c r="G1" s="111"/>
      <c r="H1" s="111"/>
    </row>
    <row r="2" spans="1:8" ht="24" customHeight="1">
      <c r="A2" s="3" t="s">
        <v>1</v>
      </c>
      <c r="B2" s="4" t="s">
        <v>2</v>
      </c>
      <c r="C2" s="5" t="s">
        <v>3</v>
      </c>
      <c r="D2" s="52" t="s">
        <v>4</v>
      </c>
      <c r="E2" s="53" t="s">
        <v>5</v>
      </c>
      <c r="F2" s="6" t="s">
        <v>6</v>
      </c>
      <c r="G2" s="7" t="s">
        <v>7</v>
      </c>
      <c r="H2" s="8" t="s">
        <v>8</v>
      </c>
    </row>
    <row r="3" spans="1:8" ht="12">
      <c r="A3" s="10" t="s">
        <v>47</v>
      </c>
      <c r="B3" s="64" t="s">
        <v>45</v>
      </c>
      <c r="C3" s="47">
        <v>9977</v>
      </c>
      <c r="D3" s="11">
        <v>1504</v>
      </c>
      <c r="E3" s="11">
        <v>-54</v>
      </c>
      <c r="F3" s="47">
        <v>11427</v>
      </c>
      <c r="G3" s="29">
        <v>0.15074671745013532</v>
      </c>
      <c r="H3" s="15">
        <v>0.005412448631853263</v>
      </c>
    </row>
    <row r="4" spans="1:8" ht="12">
      <c r="A4" s="16" t="s">
        <v>31</v>
      </c>
      <c r="B4" s="65" t="s">
        <v>30</v>
      </c>
      <c r="C4" s="50">
        <v>2596</v>
      </c>
      <c r="D4" s="17">
        <v>1285</v>
      </c>
      <c r="E4" s="17">
        <v>-90</v>
      </c>
      <c r="F4" s="50">
        <v>3791</v>
      </c>
      <c r="G4" s="30">
        <v>0.49499229583975346</v>
      </c>
      <c r="H4" s="18">
        <v>0.03466872110939907</v>
      </c>
    </row>
    <row r="5" spans="1:8" ht="12">
      <c r="A5" s="16" t="s">
        <v>9</v>
      </c>
      <c r="B5" s="65" t="s">
        <v>10</v>
      </c>
      <c r="C5" s="50">
        <v>11934</v>
      </c>
      <c r="D5" s="17">
        <v>1217</v>
      </c>
      <c r="E5" s="17">
        <v>-1196</v>
      </c>
      <c r="F5" s="50">
        <v>11955</v>
      </c>
      <c r="G5" s="30">
        <v>0.10197754315401374</v>
      </c>
      <c r="H5" s="18">
        <v>0.10021786492374728</v>
      </c>
    </row>
    <row r="6" spans="1:8" ht="12">
      <c r="A6" s="19" t="s">
        <v>17</v>
      </c>
      <c r="B6" s="66" t="s">
        <v>18</v>
      </c>
      <c r="C6" s="50">
        <v>4191</v>
      </c>
      <c r="D6" s="17">
        <v>479</v>
      </c>
      <c r="E6" s="17">
        <v>-346</v>
      </c>
      <c r="F6" s="50">
        <v>4324</v>
      </c>
      <c r="G6" s="30">
        <v>0.11429253161536626</v>
      </c>
      <c r="H6" s="18">
        <v>0.08255786208542114</v>
      </c>
    </row>
    <row r="7" spans="1:8" ht="12">
      <c r="A7" s="16" t="s">
        <v>34</v>
      </c>
      <c r="B7" s="65" t="s">
        <v>30</v>
      </c>
      <c r="C7" s="50">
        <v>446</v>
      </c>
      <c r="D7" s="17">
        <v>310</v>
      </c>
      <c r="E7" s="17">
        <v>-26</v>
      </c>
      <c r="F7" s="50">
        <v>730</v>
      </c>
      <c r="G7" s="30">
        <v>0.695067264573991</v>
      </c>
      <c r="H7" s="18">
        <v>0.05829596412556054</v>
      </c>
    </row>
    <row r="8" spans="1:8" ht="12">
      <c r="A8" s="16" t="s">
        <v>32</v>
      </c>
      <c r="B8" s="65" t="s">
        <v>30</v>
      </c>
      <c r="C8" s="50">
        <v>376</v>
      </c>
      <c r="D8" s="17">
        <v>234</v>
      </c>
      <c r="E8" s="17">
        <v>-25</v>
      </c>
      <c r="F8" s="50">
        <v>585</v>
      </c>
      <c r="G8" s="30">
        <v>0.6223404255319149</v>
      </c>
      <c r="H8" s="18">
        <v>0.06648936170212766</v>
      </c>
    </row>
    <row r="9" spans="1:8" ht="12">
      <c r="A9" s="16" t="s">
        <v>29</v>
      </c>
      <c r="B9" s="65" t="s">
        <v>30</v>
      </c>
      <c r="C9" s="50">
        <v>799</v>
      </c>
      <c r="D9" s="17">
        <v>170</v>
      </c>
      <c r="E9" s="17">
        <v>-80</v>
      </c>
      <c r="F9" s="50">
        <v>889</v>
      </c>
      <c r="G9" s="30">
        <v>0.2127659574468085</v>
      </c>
      <c r="H9" s="18">
        <v>0.10012515644555695</v>
      </c>
    </row>
    <row r="10" spans="1:8" ht="12">
      <c r="A10" s="16" t="s">
        <v>22</v>
      </c>
      <c r="B10" s="65" t="s">
        <v>18</v>
      </c>
      <c r="C10" s="50">
        <v>833</v>
      </c>
      <c r="D10" s="17">
        <v>142</v>
      </c>
      <c r="E10" s="17">
        <v>-24</v>
      </c>
      <c r="F10" s="50">
        <v>951</v>
      </c>
      <c r="G10" s="30">
        <v>0.17046818727490998</v>
      </c>
      <c r="H10" s="18">
        <v>0.028811524609843937</v>
      </c>
    </row>
    <row r="11" spans="1:8" ht="12">
      <c r="A11" s="16" t="s">
        <v>13</v>
      </c>
      <c r="B11" s="65" t="s">
        <v>10</v>
      </c>
      <c r="C11" s="50">
        <v>201</v>
      </c>
      <c r="D11" s="17">
        <v>112</v>
      </c>
      <c r="E11" s="17">
        <v>-19</v>
      </c>
      <c r="F11" s="50">
        <v>294</v>
      </c>
      <c r="G11" s="30">
        <v>0.5572139303482587</v>
      </c>
      <c r="H11" s="18">
        <v>0.0945273631840796</v>
      </c>
    </row>
    <row r="12" spans="1:8" ht="12">
      <c r="A12" s="16" t="s">
        <v>49</v>
      </c>
      <c r="B12" s="65" t="s">
        <v>45</v>
      </c>
      <c r="C12" s="50">
        <v>1289</v>
      </c>
      <c r="D12" s="17">
        <v>103</v>
      </c>
      <c r="E12" s="17">
        <v>-15</v>
      </c>
      <c r="F12" s="50">
        <v>1377</v>
      </c>
      <c r="G12" s="30">
        <v>0.07990690457719161</v>
      </c>
      <c r="H12" s="18">
        <v>0.011636927851047323</v>
      </c>
    </row>
    <row r="13" spans="1:8" ht="12">
      <c r="A13" s="16" t="s">
        <v>20</v>
      </c>
      <c r="B13" s="65" t="s">
        <v>18</v>
      </c>
      <c r="C13" s="50">
        <v>1645</v>
      </c>
      <c r="D13" s="17">
        <v>102</v>
      </c>
      <c r="E13" s="17">
        <v>-96</v>
      </c>
      <c r="F13" s="50">
        <v>1651</v>
      </c>
      <c r="G13" s="30">
        <v>0.06200607902735562</v>
      </c>
      <c r="H13" s="18">
        <v>0.05835866261398176</v>
      </c>
    </row>
    <row r="14" spans="1:8" ht="12">
      <c r="A14" s="16" t="s">
        <v>19</v>
      </c>
      <c r="B14" s="65" t="s">
        <v>18</v>
      </c>
      <c r="C14" s="50">
        <v>651</v>
      </c>
      <c r="D14" s="17">
        <v>98</v>
      </c>
      <c r="E14" s="17">
        <v>-76</v>
      </c>
      <c r="F14" s="50">
        <v>673</v>
      </c>
      <c r="G14" s="30">
        <v>0.15053763440860216</v>
      </c>
      <c r="H14" s="18">
        <v>0.11674347158218126</v>
      </c>
    </row>
    <row r="15" spans="1:8" ht="12">
      <c r="A15" s="16" t="s">
        <v>50</v>
      </c>
      <c r="B15" s="65" t="s">
        <v>45</v>
      </c>
      <c r="C15" s="50">
        <v>2239</v>
      </c>
      <c r="D15" s="17">
        <v>89</v>
      </c>
      <c r="E15" s="17">
        <v>-38</v>
      </c>
      <c r="F15" s="50">
        <v>2290</v>
      </c>
      <c r="G15" s="30">
        <v>0.03974988834301027</v>
      </c>
      <c r="H15" s="18">
        <v>0.016971862438588656</v>
      </c>
    </row>
    <row r="16" spans="1:8" ht="12">
      <c r="A16" s="16" t="s">
        <v>11</v>
      </c>
      <c r="B16" s="65" t="s">
        <v>10</v>
      </c>
      <c r="C16" s="50">
        <v>717</v>
      </c>
      <c r="D16" s="17">
        <v>83</v>
      </c>
      <c r="E16" s="17">
        <v>-69</v>
      </c>
      <c r="F16" s="50">
        <v>731</v>
      </c>
      <c r="G16" s="30">
        <v>0.11576011157601115</v>
      </c>
      <c r="H16" s="18">
        <v>0.09623430962343096</v>
      </c>
    </row>
    <row r="17" spans="1:8" ht="12">
      <c r="A17" s="16" t="s">
        <v>46</v>
      </c>
      <c r="B17" s="65" t="s">
        <v>45</v>
      </c>
      <c r="C17" s="50">
        <v>2091</v>
      </c>
      <c r="D17" s="17">
        <v>79</v>
      </c>
      <c r="E17" s="17">
        <v>-27</v>
      </c>
      <c r="F17" s="50">
        <v>2143</v>
      </c>
      <c r="G17" s="30">
        <v>0.03778096604495457</v>
      </c>
      <c r="H17" s="18">
        <v>0.01291248206599713</v>
      </c>
    </row>
    <row r="18" spans="1:8" ht="12">
      <c r="A18" s="16" t="s">
        <v>51</v>
      </c>
      <c r="B18" s="65" t="s">
        <v>45</v>
      </c>
      <c r="C18" s="50">
        <v>2034</v>
      </c>
      <c r="D18" s="17">
        <v>77</v>
      </c>
      <c r="E18" s="17">
        <v>-16</v>
      </c>
      <c r="F18" s="50">
        <v>2095</v>
      </c>
      <c r="G18" s="30">
        <v>0.037856440511307765</v>
      </c>
      <c r="H18" s="18">
        <v>0.007866273352999017</v>
      </c>
    </row>
    <row r="19" spans="1:8" ht="12">
      <c r="A19" s="16" t="s">
        <v>35</v>
      </c>
      <c r="B19" s="65" t="s">
        <v>30</v>
      </c>
      <c r="C19" s="50">
        <v>249</v>
      </c>
      <c r="D19" s="17">
        <v>75</v>
      </c>
      <c r="E19" s="17">
        <v>-37</v>
      </c>
      <c r="F19" s="50">
        <v>287</v>
      </c>
      <c r="G19" s="30">
        <v>0.30120481927710846</v>
      </c>
      <c r="H19" s="18">
        <v>0.14859437751004015</v>
      </c>
    </row>
    <row r="20" spans="1:8" ht="12">
      <c r="A20" s="16" t="s">
        <v>44</v>
      </c>
      <c r="B20" s="65" t="s">
        <v>45</v>
      </c>
      <c r="C20" s="50">
        <v>1236</v>
      </c>
      <c r="D20" s="17">
        <v>53</v>
      </c>
      <c r="E20" s="17">
        <v>-16</v>
      </c>
      <c r="F20" s="50">
        <v>1273</v>
      </c>
      <c r="G20" s="30">
        <v>0.04288025889967637</v>
      </c>
      <c r="H20" s="18">
        <v>0.012944983818770227</v>
      </c>
    </row>
    <row r="21" spans="1:8" ht="12">
      <c r="A21" s="16" t="s">
        <v>24</v>
      </c>
      <c r="B21" s="65" t="s">
        <v>15</v>
      </c>
      <c r="C21" s="50">
        <v>236</v>
      </c>
      <c r="D21" s="17">
        <v>52</v>
      </c>
      <c r="E21" s="17">
        <v>-14</v>
      </c>
      <c r="F21" s="50">
        <v>274</v>
      </c>
      <c r="G21" s="30">
        <v>0.22033898305084745</v>
      </c>
      <c r="H21" s="18">
        <v>0.059322033898305086</v>
      </c>
    </row>
    <row r="22" spans="1:8" ht="12">
      <c r="A22" s="16" t="s">
        <v>21</v>
      </c>
      <c r="B22" s="65" t="s">
        <v>18</v>
      </c>
      <c r="C22" s="50">
        <v>290</v>
      </c>
      <c r="D22" s="17">
        <v>46</v>
      </c>
      <c r="E22" s="17">
        <v>-35</v>
      </c>
      <c r="F22" s="50">
        <v>301</v>
      </c>
      <c r="G22" s="30">
        <v>0.15862068965517243</v>
      </c>
      <c r="H22" s="18">
        <v>0.1206896551724138</v>
      </c>
    </row>
    <row r="23" spans="1:8" ht="12">
      <c r="A23" s="16" t="s">
        <v>23</v>
      </c>
      <c r="B23" s="65" t="s">
        <v>18</v>
      </c>
      <c r="C23" s="50">
        <v>228</v>
      </c>
      <c r="D23" s="17">
        <v>43</v>
      </c>
      <c r="E23" s="17">
        <v>-28</v>
      </c>
      <c r="F23" s="50">
        <v>243</v>
      </c>
      <c r="G23" s="30">
        <v>0.18859649122807018</v>
      </c>
      <c r="H23" s="18">
        <v>0.12280701754385964</v>
      </c>
    </row>
    <row r="24" spans="1:8" ht="12">
      <c r="A24" s="16" t="s">
        <v>14</v>
      </c>
      <c r="B24" s="65" t="s">
        <v>10</v>
      </c>
      <c r="C24" s="50">
        <v>188</v>
      </c>
      <c r="D24" s="17">
        <v>39</v>
      </c>
      <c r="E24" s="17">
        <v>-24</v>
      </c>
      <c r="F24" s="50">
        <v>203</v>
      </c>
      <c r="G24" s="30">
        <v>0.2074468085106383</v>
      </c>
      <c r="H24" s="18">
        <v>0.1276595744680851</v>
      </c>
    </row>
    <row r="25" spans="1:8" ht="12">
      <c r="A25" s="16" t="s">
        <v>33</v>
      </c>
      <c r="B25" s="65" t="s">
        <v>30</v>
      </c>
      <c r="C25" s="50">
        <v>387</v>
      </c>
      <c r="D25" s="17">
        <v>37</v>
      </c>
      <c r="E25" s="17">
        <v>-46</v>
      </c>
      <c r="F25" s="50">
        <v>378</v>
      </c>
      <c r="G25" s="30">
        <v>0.09560723514211886</v>
      </c>
      <c r="H25" s="18">
        <v>0.11886304909560723</v>
      </c>
    </row>
    <row r="26" spans="1:8" ht="12">
      <c r="A26" s="16" t="s">
        <v>0</v>
      </c>
      <c r="B26" s="65" t="s">
        <v>15</v>
      </c>
      <c r="C26" s="50">
        <v>871</v>
      </c>
      <c r="D26" s="17">
        <v>36</v>
      </c>
      <c r="E26" s="17">
        <v>-21</v>
      </c>
      <c r="F26" s="50">
        <v>886</v>
      </c>
      <c r="G26" s="30">
        <v>0.04133180252583238</v>
      </c>
      <c r="H26" s="18">
        <v>0.024110218140068886</v>
      </c>
    </row>
    <row r="27" spans="1:8" ht="12.75" customHeight="1">
      <c r="A27" s="16" t="s">
        <v>38</v>
      </c>
      <c r="B27" s="65" t="s">
        <v>30</v>
      </c>
      <c r="C27" s="50">
        <v>131</v>
      </c>
      <c r="D27" s="17">
        <v>32</v>
      </c>
      <c r="E27" s="17">
        <v>-6</v>
      </c>
      <c r="F27" s="50">
        <v>157</v>
      </c>
      <c r="G27" s="30">
        <v>0.24427480916030533</v>
      </c>
      <c r="H27" s="18">
        <v>0.04580152671755725</v>
      </c>
    </row>
    <row r="28" spans="1:8" ht="12">
      <c r="A28" s="16" t="s">
        <v>52</v>
      </c>
      <c r="B28" s="65" t="s">
        <v>45</v>
      </c>
      <c r="C28" s="50">
        <v>1891</v>
      </c>
      <c r="D28" s="17">
        <v>27</v>
      </c>
      <c r="E28" s="17">
        <v>-19</v>
      </c>
      <c r="F28" s="50">
        <v>1899</v>
      </c>
      <c r="G28" s="30">
        <v>0.014278159703860392</v>
      </c>
      <c r="H28" s="18">
        <v>0.010047593865679535</v>
      </c>
    </row>
    <row r="29" spans="1:8" ht="12">
      <c r="A29" s="16" t="s">
        <v>12</v>
      </c>
      <c r="B29" s="65" t="s">
        <v>10</v>
      </c>
      <c r="C29" s="50">
        <v>182</v>
      </c>
      <c r="D29" s="17">
        <v>19</v>
      </c>
      <c r="E29" s="17">
        <v>-25</v>
      </c>
      <c r="F29" s="50">
        <v>176</v>
      </c>
      <c r="G29" s="30">
        <v>0.1043956043956044</v>
      </c>
      <c r="H29" s="18">
        <v>0.13736263736263737</v>
      </c>
    </row>
    <row r="30" spans="1:8" ht="12">
      <c r="A30" s="16" t="s">
        <v>39</v>
      </c>
      <c r="B30" s="65" t="s">
        <v>30</v>
      </c>
      <c r="C30" s="50">
        <v>55</v>
      </c>
      <c r="D30" s="17">
        <v>18</v>
      </c>
      <c r="E30" s="17">
        <v>-3</v>
      </c>
      <c r="F30" s="50">
        <v>70</v>
      </c>
      <c r="G30" s="30">
        <v>0.32727272727272727</v>
      </c>
      <c r="H30" s="18">
        <v>0.05454545454545454</v>
      </c>
    </row>
    <row r="31" spans="1:8" ht="12">
      <c r="A31" s="16" t="s">
        <v>37</v>
      </c>
      <c r="B31" s="65" t="s">
        <v>30</v>
      </c>
      <c r="C31" s="50">
        <v>95</v>
      </c>
      <c r="D31" s="17">
        <v>15</v>
      </c>
      <c r="E31" s="17">
        <v>-2</v>
      </c>
      <c r="F31" s="50">
        <v>108</v>
      </c>
      <c r="G31" s="30">
        <v>0.15789473684210525</v>
      </c>
      <c r="H31" s="18">
        <v>0.021052631578947368</v>
      </c>
    </row>
    <row r="32" spans="1:8" ht="12">
      <c r="A32" s="16" t="s">
        <v>36</v>
      </c>
      <c r="B32" s="65" t="s">
        <v>30</v>
      </c>
      <c r="C32" s="50">
        <v>91</v>
      </c>
      <c r="D32" s="17">
        <v>15</v>
      </c>
      <c r="E32" s="17">
        <v>-12</v>
      </c>
      <c r="F32" s="50">
        <v>94</v>
      </c>
      <c r="G32" s="30">
        <v>0.16483516483516483</v>
      </c>
      <c r="H32" s="18">
        <v>0.13186813186813187</v>
      </c>
    </row>
    <row r="33" spans="1:8" ht="12">
      <c r="A33" s="16" t="s">
        <v>25</v>
      </c>
      <c r="B33" s="65" t="s">
        <v>18</v>
      </c>
      <c r="C33" s="50">
        <v>796</v>
      </c>
      <c r="D33" s="17">
        <v>10</v>
      </c>
      <c r="E33" s="17">
        <v>-55</v>
      </c>
      <c r="F33" s="50">
        <v>751</v>
      </c>
      <c r="G33" s="30">
        <v>0.01256281407035176</v>
      </c>
      <c r="H33" s="18">
        <v>0.06909547738693467</v>
      </c>
    </row>
    <row r="34" spans="1:8" ht="12">
      <c r="A34" s="16" t="s">
        <v>55</v>
      </c>
      <c r="B34" s="65" t="s">
        <v>45</v>
      </c>
      <c r="C34" s="50">
        <v>87</v>
      </c>
      <c r="D34" s="17">
        <v>8</v>
      </c>
      <c r="E34" s="17">
        <v>0</v>
      </c>
      <c r="F34" s="50">
        <v>95</v>
      </c>
      <c r="G34" s="30">
        <v>0.09195402298850575</v>
      </c>
      <c r="H34" s="18">
        <v>0</v>
      </c>
    </row>
    <row r="35" spans="1:8" ht="12">
      <c r="A35" s="16" t="s">
        <v>54</v>
      </c>
      <c r="B35" s="65" t="s">
        <v>45</v>
      </c>
      <c r="C35" s="50">
        <v>210</v>
      </c>
      <c r="D35" s="17">
        <v>6</v>
      </c>
      <c r="E35" s="17">
        <v>-1</v>
      </c>
      <c r="F35" s="50">
        <v>215</v>
      </c>
      <c r="G35" s="30">
        <v>0.02857142857142857</v>
      </c>
      <c r="H35" s="18">
        <v>0.004761904761904762</v>
      </c>
    </row>
    <row r="36" spans="1:8" ht="12">
      <c r="A36" s="16" t="s">
        <v>41</v>
      </c>
      <c r="B36" s="65" t="s">
        <v>30</v>
      </c>
      <c r="C36" s="50">
        <v>54</v>
      </c>
      <c r="D36" s="17">
        <v>6</v>
      </c>
      <c r="E36" s="17">
        <v>-1</v>
      </c>
      <c r="F36" s="50">
        <v>59</v>
      </c>
      <c r="G36" s="30">
        <v>0.1111111111111111</v>
      </c>
      <c r="H36" s="18">
        <v>0.018518518518518517</v>
      </c>
    </row>
    <row r="37" spans="1:8" ht="12">
      <c r="A37" s="16" t="s">
        <v>57</v>
      </c>
      <c r="B37" s="65" t="s">
        <v>45</v>
      </c>
      <c r="C37" s="50">
        <v>197</v>
      </c>
      <c r="D37" s="17">
        <v>5</v>
      </c>
      <c r="E37" s="17">
        <v>-1</v>
      </c>
      <c r="F37" s="50">
        <v>201</v>
      </c>
      <c r="G37" s="30">
        <v>0.025380710659898477</v>
      </c>
      <c r="H37" s="18">
        <v>0.005076142131979695</v>
      </c>
    </row>
    <row r="38" spans="1:8" ht="12">
      <c r="A38" s="16" t="s">
        <v>53</v>
      </c>
      <c r="B38" s="65" t="s">
        <v>45</v>
      </c>
      <c r="C38" s="50">
        <v>48</v>
      </c>
      <c r="D38" s="17">
        <v>4</v>
      </c>
      <c r="E38" s="17">
        <v>0</v>
      </c>
      <c r="F38" s="50">
        <v>52</v>
      </c>
      <c r="G38" s="30">
        <v>0.08333333333333333</v>
      </c>
      <c r="H38" s="18">
        <v>0</v>
      </c>
    </row>
    <row r="39" spans="1:8" ht="12">
      <c r="A39" s="16" t="s">
        <v>42</v>
      </c>
      <c r="B39" s="65" t="s">
        <v>30</v>
      </c>
      <c r="C39" s="50">
        <v>9</v>
      </c>
      <c r="D39" s="17">
        <v>2</v>
      </c>
      <c r="E39" s="17">
        <v>-1</v>
      </c>
      <c r="F39" s="50">
        <v>10</v>
      </c>
      <c r="G39" s="30">
        <v>0.2222222222222222</v>
      </c>
      <c r="H39" s="18">
        <v>0.1111111111111111</v>
      </c>
    </row>
    <row r="40" spans="1:8" ht="12">
      <c r="A40" s="16" t="s">
        <v>61</v>
      </c>
      <c r="B40" s="65" t="s">
        <v>45</v>
      </c>
      <c r="C40" s="50">
        <v>4</v>
      </c>
      <c r="D40" s="17">
        <v>2</v>
      </c>
      <c r="E40" s="17">
        <v>0</v>
      </c>
      <c r="F40" s="50">
        <v>6</v>
      </c>
      <c r="G40" s="30">
        <v>0.5</v>
      </c>
      <c r="H40" s="18">
        <v>0</v>
      </c>
    </row>
    <row r="41" spans="1:8" ht="12">
      <c r="A41" s="16" t="s">
        <v>43</v>
      </c>
      <c r="B41" s="65" t="s">
        <v>30</v>
      </c>
      <c r="C41" s="50">
        <v>22</v>
      </c>
      <c r="D41" s="17">
        <v>1</v>
      </c>
      <c r="E41" s="17">
        <v>0</v>
      </c>
      <c r="F41" s="50">
        <v>23</v>
      </c>
      <c r="G41" s="30">
        <v>0.045454545454545456</v>
      </c>
      <c r="H41" s="18">
        <v>0</v>
      </c>
    </row>
    <row r="42" spans="1:8" ht="12">
      <c r="A42" s="16" t="s">
        <v>60</v>
      </c>
      <c r="B42" s="65" t="s">
        <v>45</v>
      </c>
      <c r="C42" s="50">
        <v>8</v>
      </c>
      <c r="D42" s="17">
        <v>0</v>
      </c>
      <c r="E42" s="17">
        <v>0</v>
      </c>
      <c r="F42" s="50">
        <v>8</v>
      </c>
      <c r="G42" s="30">
        <v>0</v>
      </c>
      <c r="H42" s="18">
        <v>0</v>
      </c>
    </row>
    <row r="43" spans="1:8" ht="12">
      <c r="A43" s="16" t="s">
        <v>26</v>
      </c>
      <c r="B43" s="65" t="s">
        <v>18</v>
      </c>
      <c r="C43" s="50">
        <v>269</v>
      </c>
      <c r="D43" s="17">
        <v>-1</v>
      </c>
      <c r="E43" s="17">
        <v>0</v>
      </c>
      <c r="F43" s="50">
        <v>268</v>
      </c>
      <c r="G43" s="30">
        <v>-0.0037174721189591076</v>
      </c>
      <c r="H43" s="18">
        <v>0</v>
      </c>
    </row>
    <row r="44" spans="1:8" ht="12">
      <c r="A44" s="16" t="s">
        <v>56</v>
      </c>
      <c r="B44" s="65" t="s">
        <v>45</v>
      </c>
      <c r="C44" s="50">
        <v>144</v>
      </c>
      <c r="D44" s="17">
        <v>-1</v>
      </c>
      <c r="E44" s="17">
        <v>-1</v>
      </c>
      <c r="F44" s="50">
        <v>142</v>
      </c>
      <c r="G44" s="30">
        <v>-0.006944444444444444</v>
      </c>
      <c r="H44" s="18">
        <v>0.006944444444444444</v>
      </c>
    </row>
    <row r="45" spans="1:8" ht="12">
      <c r="A45" s="16" t="s">
        <v>40</v>
      </c>
      <c r="B45" s="65" t="s">
        <v>30</v>
      </c>
      <c r="C45" s="50">
        <v>45</v>
      </c>
      <c r="D45" s="17">
        <v>-1</v>
      </c>
      <c r="E45" s="17">
        <v>0</v>
      </c>
      <c r="F45" s="50">
        <v>44</v>
      </c>
      <c r="G45" s="30">
        <v>-0.022222222222222223</v>
      </c>
      <c r="H45" s="18">
        <v>0</v>
      </c>
    </row>
    <row r="46" spans="1:8" ht="12">
      <c r="A46" s="16" t="s">
        <v>59</v>
      </c>
      <c r="B46" s="65" t="s">
        <v>45</v>
      </c>
      <c r="C46" s="50">
        <v>108</v>
      </c>
      <c r="D46" s="17">
        <v>-2</v>
      </c>
      <c r="E46" s="17">
        <v>0</v>
      </c>
      <c r="F46" s="50">
        <v>106</v>
      </c>
      <c r="G46" s="30">
        <v>-0.018518518518518517</v>
      </c>
      <c r="H46" s="18">
        <v>0</v>
      </c>
    </row>
    <row r="47" spans="1:8" ht="12">
      <c r="A47" s="16" t="s">
        <v>27</v>
      </c>
      <c r="B47" s="65" t="s">
        <v>28</v>
      </c>
      <c r="C47" s="50">
        <v>84</v>
      </c>
      <c r="D47" s="17">
        <v>-4</v>
      </c>
      <c r="E47" s="17">
        <v>-2</v>
      </c>
      <c r="F47" s="50">
        <v>78</v>
      </c>
      <c r="G47" s="38">
        <v>-0.047619047619047616</v>
      </c>
      <c r="H47" s="30">
        <v>0.023809523809523808</v>
      </c>
    </row>
    <row r="48" spans="1:8" ht="12">
      <c r="A48" s="16" t="s">
        <v>58</v>
      </c>
      <c r="B48" s="65" t="s">
        <v>45</v>
      </c>
      <c r="C48" s="50">
        <v>130</v>
      </c>
      <c r="D48" s="17">
        <v>-5</v>
      </c>
      <c r="E48" s="17">
        <v>-1</v>
      </c>
      <c r="F48" s="50">
        <v>124</v>
      </c>
      <c r="G48" s="30">
        <v>-0.038461538461538464</v>
      </c>
      <c r="H48" s="30">
        <v>0.007692307692307693</v>
      </c>
    </row>
    <row r="49" spans="1:8" ht="12">
      <c r="A49" s="16" t="s">
        <v>48</v>
      </c>
      <c r="B49" s="65" t="s">
        <v>45</v>
      </c>
      <c r="C49" s="50">
        <v>269</v>
      </c>
      <c r="D49" s="17">
        <v>-10</v>
      </c>
      <c r="E49" s="17">
        <v>-4</v>
      </c>
      <c r="F49" s="50">
        <v>255</v>
      </c>
      <c r="G49" s="30">
        <v>-0.03717472118959108</v>
      </c>
      <c r="H49" s="30">
        <v>0.01486988847583643</v>
      </c>
    </row>
    <row r="50" spans="1:8" ht="12">
      <c r="A50" s="20" t="s">
        <v>16</v>
      </c>
      <c r="B50" s="21" t="s">
        <v>15</v>
      </c>
      <c r="C50" s="62">
        <v>168</v>
      </c>
      <c r="D50" s="22">
        <v>-19</v>
      </c>
      <c r="E50" s="22">
        <v>-1</v>
      </c>
      <c r="F50" s="62">
        <v>148</v>
      </c>
      <c r="G50" s="31">
        <v>-0.1130952380952381</v>
      </c>
      <c r="H50" s="31">
        <v>0.005952380952380952</v>
      </c>
    </row>
    <row r="51" spans="1:8" ht="12">
      <c r="A51" s="26"/>
      <c r="B51" s="27"/>
      <c r="C51" s="17"/>
      <c r="D51" s="17"/>
      <c r="E51" s="17"/>
      <c r="F51" s="17"/>
      <c r="G51" s="38"/>
      <c r="H51" s="38"/>
    </row>
    <row r="52" spans="1:8" ht="12">
      <c r="A52" s="10" t="s">
        <v>62</v>
      </c>
      <c r="B52" s="59" t="s">
        <v>10</v>
      </c>
      <c r="C52" s="47">
        <v>3623</v>
      </c>
      <c r="D52" s="11">
        <v>769</v>
      </c>
      <c r="E52" s="11">
        <v>-383</v>
      </c>
      <c r="F52" s="47">
        <v>4009</v>
      </c>
      <c r="G52" s="29">
        <v>0.21225503726193762</v>
      </c>
      <c r="H52" s="15">
        <v>0.1057134971018493</v>
      </c>
    </row>
    <row r="53" spans="1:8" ht="12">
      <c r="A53" s="16" t="s">
        <v>63</v>
      </c>
      <c r="B53" s="57" t="s">
        <v>15</v>
      </c>
      <c r="C53" s="50">
        <v>1043</v>
      </c>
      <c r="D53" s="17">
        <v>165</v>
      </c>
      <c r="E53" s="17">
        <v>-90</v>
      </c>
      <c r="F53" s="50">
        <v>1118</v>
      </c>
      <c r="G53" s="30">
        <v>0.15819750719079578</v>
      </c>
      <c r="H53" s="18">
        <v>0.0862895493767977</v>
      </c>
    </row>
    <row r="54" spans="1:8" ht="12">
      <c r="A54" s="16" t="s">
        <v>87</v>
      </c>
      <c r="B54" s="57" t="s">
        <v>18</v>
      </c>
      <c r="C54" s="50">
        <v>3290</v>
      </c>
      <c r="D54" s="17">
        <v>918</v>
      </c>
      <c r="E54" s="17">
        <v>-384</v>
      </c>
      <c r="F54" s="50">
        <v>3824</v>
      </c>
      <c r="G54" s="30">
        <v>0.2790273556231003</v>
      </c>
      <c r="H54" s="18">
        <v>0.11671732522796352</v>
      </c>
    </row>
    <row r="55" spans="1:8" ht="12">
      <c r="A55" s="16" t="s">
        <v>64</v>
      </c>
      <c r="B55" s="57" t="s">
        <v>65</v>
      </c>
      <c r="C55" s="50">
        <v>2270</v>
      </c>
      <c r="D55" s="17">
        <v>511</v>
      </c>
      <c r="E55" s="17">
        <v>-92</v>
      </c>
      <c r="F55" s="50">
        <v>2541</v>
      </c>
      <c r="G55" s="30">
        <v>0.2251101321585903</v>
      </c>
      <c r="H55" s="18">
        <v>0.04052863436123348</v>
      </c>
    </row>
    <row r="56" spans="1:8" ht="12">
      <c r="A56" s="67" t="s">
        <v>81</v>
      </c>
      <c r="B56" s="41"/>
      <c r="C56" s="39">
        <v>2632</v>
      </c>
      <c r="D56" s="39">
        <v>501</v>
      </c>
      <c r="E56" s="39">
        <v>-473</v>
      </c>
      <c r="F56" s="51">
        <v>2660</v>
      </c>
      <c r="G56" s="68">
        <v>0.19034954407294832</v>
      </c>
      <c r="H56" s="44">
        <v>0.1797112462006079</v>
      </c>
    </row>
    <row r="57" spans="1:8" ht="12">
      <c r="A57" s="32" t="s">
        <v>66</v>
      </c>
      <c r="B57" s="41"/>
      <c r="C57" s="33">
        <v>63659</v>
      </c>
      <c r="D57" s="33">
        <v>9456</v>
      </c>
      <c r="E57" s="34">
        <v>-4123</v>
      </c>
      <c r="F57" s="34">
        <v>68992</v>
      </c>
      <c r="G57" s="36">
        <v>0.14854144739942507</v>
      </c>
      <c r="H57" s="37">
        <v>0.06476696146656404</v>
      </c>
    </row>
    <row r="58" spans="1:8" ht="12">
      <c r="A58" s="26"/>
      <c r="B58" s="27"/>
      <c r="C58" s="17"/>
      <c r="D58" s="17"/>
      <c r="E58" s="17"/>
      <c r="F58" s="17"/>
      <c r="G58" s="38"/>
      <c r="H58" s="38"/>
    </row>
    <row r="59" spans="1:8" ht="24" customHeight="1">
      <c r="A59" s="3" t="s">
        <v>1</v>
      </c>
      <c r="B59" s="56" t="s">
        <v>2</v>
      </c>
      <c r="C59" s="61" t="s">
        <v>3</v>
      </c>
      <c r="D59" s="60" t="s">
        <v>4</v>
      </c>
      <c r="E59" s="60" t="s">
        <v>5</v>
      </c>
      <c r="F59" s="61" t="s">
        <v>6</v>
      </c>
      <c r="G59" s="63" t="s">
        <v>7</v>
      </c>
      <c r="H59" s="7" t="s">
        <v>8</v>
      </c>
    </row>
    <row r="60" spans="1:8" ht="12">
      <c r="A60" s="32" t="s">
        <v>86</v>
      </c>
      <c r="B60" s="55"/>
      <c r="C60" s="51"/>
      <c r="D60" s="39"/>
      <c r="E60" s="39"/>
      <c r="F60" s="51"/>
      <c r="G60" s="40"/>
      <c r="H60" s="44"/>
    </row>
    <row r="61" spans="1:8" ht="12">
      <c r="A61" s="16" t="s">
        <v>67</v>
      </c>
      <c r="B61" s="57"/>
      <c r="C61" s="50">
        <v>29587</v>
      </c>
      <c r="D61" s="17">
        <v>4649</v>
      </c>
      <c r="E61" s="17">
        <v>-762</v>
      </c>
      <c r="F61" s="50">
        <v>33474</v>
      </c>
      <c r="G61" s="38">
        <v>0.1571298205292865</v>
      </c>
      <c r="H61" s="18">
        <v>0.025754554365092778</v>
      </c>
    </row>
    <row r="62" spans="1:8" ht="12">
      <c r="A62" s="16" t="s">
        <v>85</v>
      </c>
      <c r="B62" s="57"/>
      <c r="C62" s="50">
        <v>31440</v>
      </c>
      <c r="D62" s="17">
        <v>4306</v>
      </c>
      <c r="E62" s="17">
        <v>-2888</v>
      </c>
      <c r="F62" s="50">
        <v>32858</v>
      </c>
      <c r="G62" s="38">
        <v>0.1369592875318066</v>
      </c>
      <c r="H62" s="18">
        <v>0.09185750636132316</v>
      </c>
    </row>
    <row r="63" spans="1:8" ht="12">
      <c r="A63" s="16" t="s">
        <v>68</v>
      </c>
      <c r="B63" s="57"/>
      <c r="C63" s="50">
        <v>2632</v>
      </c>
      <c r="D63" s="17">
        <v>501</v>
      </c>
      <c r="E63" s="17">
        <v>-473</v>
      </c>
      <c r="F63" s="50">
        <v>2660</v>
      </c>
      <c r="G63" s="38">
        <v>0.19034954407294832</v>
      </c>
      <c r="H63" s="18">
        <v>0.1797112462006079</v>
      </c>
    </row>
    <row r="64" spans="1:8" ht="12">
      <c r="A64" s="32" t="s">
        <v>69</v>
      </c>
      <c r="B64" s="55"/>
      <c r="C64" s="51"/>
      <c r="D64" s="39"/>
      <c r="E64" s="39"/>
      <c r="F64" s="51"/>
      <c r="G64" s="40"/>
      <c r="H64" s="44"/>
    </row>
    <row r="65" spans="1:8" ht="12">
      <c r="A65" s="16" t="s">
        <v>70</v>
      </c>
      <c r="B65" s="57"/>
      <c r="C65" s="50">
        <v>21962</v>
      </c>
      <c r="D65" s="17">
        <v>1939</v>
      </c>
      <c r="E65" s="17">
        <v>-193</v>
      </c>
      <c r="F65" s="50">
        <v>23708</v>
      </c>
      <c r="G65" s="38">
        <v>0.08828886258082141</v>
      </c>
      <c r="H65" s="18">
        <v>0.008787906383753756</v>
      </c>
    </row>
    <row r="66" spans="1:8" ht="12">
      <c r="A66" s="16" t="s">
        <v>71</v>
      </c>
      <c r="B66" s="57"/>
      <c r="C66" s="50">
        <v>5355</v>
      </c>
      <c r="D66" s="17">
        <v>2199</v>
      </c>
      <c r="E66" s="17">
        <v>-329</v>
      </c>
      <c r="F66" s="50">
        <v>7225</v>
      </c>
      <c r="G66" s="38">
        <v>0.4106442577030812</v>
      </c>
      <c r="H66" s="18">
        <v>0.06143790849673202</v>
      </c>
    </row>
    <row r="67" spans="1:8" ht="12">
      <c r="A67" s="16" t="s">
        <v>72</v>
      </c>
      <c r="B67" s="57"/>
      <c r="C67" s="50">
        <v>2270</v>
      </c>
      <c r="D67" s="17">
        <v>511</v>
      </c>
      <c r="E67" s="17">
        <v>-240</v>
      </c>
      <c r="F67" s="50">
        <v>2541</v>
      </c>
      <c r="G67" s="38">
        <v>0.2251101321585903</v>
      </c>
      <c r="H67" s="18">
        <v>0.10572687224669604</v>
      </c>
    </row>
    <row r="68" spans="1:8" ht="12">
      <c r="A68" s="32" t="s">
        <v>73</v>
      </c>
      <c r="B68" s="55"/>
      <c r="C68" s="51">
        <v>29587</v>
      </c>
      <c r="D68" s="39">
        <v>4649</v>
      </c>
      <c r="E68" s="39">
        <v>-762</v>
      </c>
      <c r="F68" s="51">
        <v>33474</v>
      </c>
      <c r="G68" s="40">
        <v>0.1571298205292865</v>
      </c>
      <c r="H68" s="44">
        <v>0.025754554365092778</v>
      </c>
    </row>
    <row r="69" spans="1:8" ht="12">
      <c r="A69" s="45" t="s">
        <v>74</v>
      </c>
      <c r="B69" s="57"/>
      <c r="C69" s="50">
        <v>25581</v>
      </c>
      <c r="D69" s="17">
        <v>3835</v>
      </c>
      <c r="E69" s="17">
        <v>-346</v>
      </c>
      <c r="F69" s="50">
        <v>29070</v>
      </c>
      <c r="G69" s="38">
        <v>0.1499159532465502</v>
      </c>
      <c r="H69" s="18">
        <v>0.013525663578437121</v>
      </c>
    </row>
    <row r="70" spans="1:8" ht="12" customHeight="1">
      <c r="A70" s="45" t="s">
        <v>89</v>
      </c>
      <c r="B70" s="57"/>
      <c r="C70" s="50">
        <v>4006</v>
      </c>
      <c r="D70" s="17">
        <v>814</v>
      </c>
      <c r="E70" s="17">
        <v>-416</v>
      </c>
      <c r="F70" s="50">
        <v>4404</v>
      </c>
      <c r="G70" s="38">
        <v>0.2031952071892162</v>
      </c>
      <c r="H70" s="18">
        <v>0.1038442336495257</v>
      </c>
    </row>
    <row r="71" spans="1:8" ht="12" customHeight="1">
      <c r="A71" s="46" t="s">
        <v>75</v>
      </c>
      <c r="B71" s="55"/>
      <c r="C71" s="51"/>
      <c r="D71" s="39"/>
      <c r="E71" s="39"/>
      <c r="F71" s="51"/>
      <c r="G71" s="40"/>
      <c r="H71" s="44"/>
    </row>
    <row r="72" spans="1:8" ht="12">
      <c r="A72" s="16" t="s">
        <v>76</v>
      </c>
      <c r="B72" s="57"/>
      <c r="C72" s="12">
        <v>29587</v>
      </c>
      <c r="D72" s="28">
        <v>4649</v>
      </c>
      <c r="E72" s="14">
        <v>-762</v>
      </c>
      <c r="F72" s="14">
        <v>33474</v>
      </c>
      <c r="G72" s="38">
        <v>0.1571298205292865</v>
      </c>
      <c r="H72" s="18">
        <v>0.025754554365092778</v>
      </c>
    </row>
    <row r="73" spans="1:8" ht="12">
      <c r="A73" s="16" t="s">
        <v>77</v>
      </c>
      <c r="B73" s="57"/>
      <c r="C73" s="12">
        <v>12193</v>
      </c>
      <c r="D73" s="12">
        <v>1837</v>
      </c>
      <c r="E73" s="13">
        <v>-1044</v>
      </c>
      <c r="F73" s="13">
        <v>12986</v>
      </c>
      <c r="G73" s="38">
        <v>0.15066021487738868</v>
      </c>
      <c r="H73" s="18">
        <v>0.08562289838431887</v>
      </c>
    </row>
    <row r="74" spans="1:8" ht="12">
      <c r="A74" s="16" t="s">
        <v>78</v>
      </c>
      <c r="B74" s="57"/>
      <c r="C74" s="12">
        <v>16845</v>
      </c>
      <c r="D74" s="12">
        <v>2239</v>
      </c>
      <c r="E74" s="13">
        <v>-1716</v>
      </c>
      <c r="F74" s="13">
        <v>17368</v>
      </c>
      <c r="G74" s="38">
        <v>0.13291777975660432</v>
      </c>
      <c r="H74" s="18">
        <v>0.1018699910952805</v>
      </c>
    </row>
    <row r="75" spans="1:8" ht="12">
      <c r="A75" s="16" t="s">
        <v>79</v>
      </c>
      <c r="B75" s="57"/>
      <c r="C75" s="12">
        <v>2318</v>
      </c>
      <c r="D75" s="12">
        <v>234</v>
      </c>
      <c r="E75" s="13">
        <v>-126</v>
      </c>
      <c r="F75" s="13">
        <v>2426</v>
      </c>
      <c r="G75" s="38">
        <v>0.10094909404659189</v>
      </c>
      <c r="H75" s="18">
        <v>0.054357204486626405</v>
      </c>
    </row>
    <row r="76" spans="1:8" ht="12">
      <c r="A76" s="20" t="s">
        <v>80</v>
      </c>
      <c r="B76" s="58"/>
      <c r="C76" s="23">
        <v>84</v>
      </c>
      <c r="D76" s="23">
        <v>-4</v>
      </c>
      <c r="E76" s="24">
        <v>-2</v>
      </c>
      <c r="F76" s="24">
        <v>78</v>
      </c>
      <c r="G76" s="54">
        <v>-0.047619047619047616</v>
      </c>
      <c r="H76" s="25">
        <v>0.023809523809523808</v>
      </c>
    </row>
    <row r="77" spans="1:11" ht="12">
      <c r="A77" s="67" t="s">
        <v>81</v>
      </c>
      <c r="B77" s="55"/>
      <c r="C77" s="51">
        <v>2632</v>
      </c>
      <c r="D77" s="42">
        <v>501</v>
      </c>
      <c r="E77" s="43">
        <v>-473</v>
      </c>
      <c r="F77" s="43">
        <v>2660</v>
      </c>
      <c r="G77" s="40">
        <v>0.19034954407294832</v>
      </c>
      <c r="H77" s="44">
        <v>0.1797112462006079</v>
      </c>
      <c r="K77" s="69"/>
    </row>
    <row r="78" spans="1:8" ht="12">
      <c r="A78" s="9"/>
      <c r="B78" s="71"/>
      <c r="C78" s="9"/>
      <c r="D78" s="9"/>
      <c r="E78" s="9"/>
      <c r="F78" s="9"/>
      <c r="G78" s="9"/>
      <c r="H78" s="9"/>
    </row>
    <row r="79" spans="1:8" ht="24">
      <c r="A79" s="72" t="s">
        <v>82</v>
      </c>
      <c r="B79" s="73"/>
      <c r="C79" s="107" t="s">
        <v>90</v>
      </c>
      <c r="D79" s="75" t="s">
        <v>91</v>
      </c>
      <c r="E79" s="76" t="s">
        <v>5</v>
      </c>
      <c r="F79" s="77" t="s">
        <v>92</v>
      </c>
      <c r="G79" s="74" t="s">
        <v>93</v>
      </c>
      <c r="H79" s="78" t="s">
        <v>94</v>
      </c>
    </row>
    <row r="80" spans="1:8" ht="12">
      <c r="A80" s="49" t="s">
        <v>95</v>
      </c>
      <c r="B80" s="105"/>
      <c r="C80" s="108">
        <f>C57</f>
        <v>63659</v>
      </c>
      <c r="D80" s="106">
        <f>D57</f>
        <v>9456</v>
      </c>
      <c r="E80" s="79">
        <f>E57</f>
        <v>-4123</v>
      </c>
      <c r="F80" s="80">
        <f>SUM(D80:E80)</f>
        <v>5333</v>
      </c>
      <c r="G80" s="69">
        <f>F57</f>
        <v>68992</v>
      </c>
      <c r="H80" s="81">
        <f>D80/C80</f>
        <v>0.14854144739942507</v>
      </c>
    </row>
    <row r="81" spans="1:8" ht="12">
      <c r="A81" s="49" t="s">
        <v>83</v>
      </c>
      <c r="B81" s="57"/>
      <c r="C81" s="62">
        <f>C82-C80</f>
        <v>402544</v>
      </c>
      <c r="D81" s="109">
        <f>G81-C81-E81</f>
        <v>-3588</v>
      </c>
      <c r="E81" s="24">
        <f>-E80</f>
        <v>4123</v>
      </c>
      <c r="F81" s="80">
        <f>SUM(D81:E81)</f>
        <v>535</v>
      </c>
      <c r="G81" s="82">
        <f>G82-G80</f>
        <v>403079</v>
      </c>
      <c r="H81" s="83">
        <f>D81/C81</f>
        <v>-0.008913311339878374</v>
      </c>
    </row>
    <row r="82" spans="1:8" ht="12">
      <c r="A82" s="48" t="s">
        <v>84</v>
      </c>
      <c r="B82" s="64"/>
      <c r="C82" s="35">
        <v>466203</v>
      </c>
      <c r="D82" s="33">
        <f>SUM(D80:D81)</f>
        <v>5868</v>
      </c>
      <c r="E82" s="34">
        <f>SUM(E80:E81)</f>
        <v>0</v>
      </c>
      <c r="F82" s="35">
        <f>SUM(F80:F81)</f>
        <v>5868</v>
      </c>
      <c r="G82" s="80">
        <v>472071</v>
      </c>
      <c r="H82" s="84">
        <f>D82/C82</f>
        <v>0.012586791590787703</v>
      </c>
    </row>
    <row r="83" spans="1:8" ht="12">
      <c r="A83" s="48" t="s">
        <v>96</v>
      </c>
      <c r="B83" s="64"/>
      <c r="C83" s="85"/>
      <c r="D83" s="86"/>
      <c r="E83" s="87"/>
      <c r="F83" s="88"/>
      <c r="G83" s="89"/>
      <c r="H83" s="84"/>
    </row>
    <row r="84" spans="1:8" ht="12">
      <c r="A84" s="90" t="s">
        <v>95</v>
      </c>
      <c r="B84" s="91"/>
      <c r="C84" s="92">
        <f>C80/C82</f>
        <v>0.1365478128626371</v>
      </c>
      <c r="D84" s="93">
        <f>D80/C82</f>
        <v>0.020283009761841945</v>
      </c>
      <c r="E84" s="94">
        <f>E80/C82</f>
        <v>-0.008843786934018013</v>
      </c>
      <c r="F84" s="84">
        <f>SUM(D84:E84)</f>
        <v>0.011439222827823932</v>
      </c>
      <c r="G84" s="92">
        <f>G80/G82</f>
        <v>0.1461475074723929</v>
      </c>
      <c r="H84" s="95"/>
    </row>
    <row r="85" spans="1:8" ht="12">
      <c r="A85" s="96" t="s">
        <v>83</v>
      </c>
      <c r="B85" s="21"/>
      <c r="C85" s="97">
        <f>C81/C82</f>
        <v>0.8634521871373629</v>
      </c>
      <c r="D85" s="98">
        <f>D81/C82</f>
        <v>-0.0076962181710542405</v>
      </c>
      <c r="E85" s="99">
        <f>E81/C82</f>
        <v>0.008843786934018013</v>
      </c>
      <c r="F85" s="83">
        <f>SUM(D85:E85)</f>
        <v>0.0011475687629637727</v>
      </c>
      <c r="G85" s="97">
        <f>G81/G82</f>
        <v>0.8538524925276071</v>
      </c>
      <c r="H85" s="100"/>
    </row>
    <row r="86" spans="1:8" ht="12">
      <c r="A86" s="101" t="s">
        <v>97</v>
      </c>
      <c r="B86" s="21"/>
      <c r="C86" s="102">
        <f>SUM(C84:C85)</f>
        <v>1</v>
      </c>
      <c r="D86" s="98">
        <f>SUM(D84:D85)</f>
        <v>0.012586791590787703</v>
      </c>
      <c r="E86" s="103">
        <f>SUM(E84:E85)</f>
        <v>0</v>
      </c>
      <c r="F86" s="70">
        <f>SUM(D86:E86)</f>
        <v>0.012586791590787703</v>
      </c>
      <c r="G86" s="103">
        <f>SUM(G84:G85)</f>
        <v>1</v>
      </c>
      <c r="H86" s="104"/>
    </row>
    <row r="87" spans="1:8" ht="12">
      <c r="A87" s="9"/>
      <c r="B87" s="71"/>
      <c r="C87" s="9"/>
      <c r="D87" s="9"/>
      <c r="E87" s="9"/>
      <c r="F87" s="9"/>
      <c r="G87" s="9"/>
      <c r="H87" s="9"/>
    </row>
    <row r="88" spans="1:8" ht="12">
      <c r="A88" s="9"/>
      <c r="B88" s="71"/>
      <c r="C88" s="9"/>
      <c r="D88" s="9"/>
      <c r="E88" s="9"/>
      <c r="F88" s="9"/>
      <c r="G88" s="9"/>
      <c r="H88" s="9"/>
    </row>
    <row r="89" spans="1:8" ht="12">
      <c r="A89" s="9"/>
      <c r="B89" s="71"/>
      <c r="C89" s="9"/>
      <c r="D89" s="9"/>
      <c r="E89" s="9"/>
      <c r="F89" s="9"/>
      <c r="G89" s="9"/>
      <c r="H89" s="9"/>
    </row>
    <row r="90" spans="1:8" ht="12">
      <c r="A90" s="9"/>
      <c r="B90" s="71"/>
      <c r="C90" s="9"/>
      <c r="D90" s="9"/>
      <c r="E90" s="9"/>
      <c r="F90" s="9"/>
      <c r="G90" s="9"/>
      <c r="H90" s="9"/>
    </row>
    <row r="91" spans="1:8" ht="12">
      <c r="A91" s="9"/>
      <c r="B91" s="71"/>
      <c r="C91" s="9"/>
      <c r="D91" s="110"/>
      <c r="E91" s="9"/>
      <c r="F91" s="9"/>
      <c r="G91" s="9"/>
      <c r="H91" s="9"/>
    </row>
    <row r="92" spans="1:8" ht="12">
      <c r="A92" s="9"/>
      <c r="B92" s="71"/>
      <c r="C92" s="9"/>
      <c r="D92" s="110"/>
      <c r="E92" s="9"/>
      <c r="F92" s="9"/>
      <c r="G92" s="9"/>
      <c r="H92" s="9"/>
    </row>
    <row r="93" spans="1:8" ht="12">
      <c r="A93" s="9"/>
      <c r="B93" s="71"/>
      <c r="C93" s="9"/>
      <c r="D93" s="110"/>
      <c r="E93" s="9"/>
      <c r="F93" s="9"/>
      <c r="G93" s="9"/>
      <c r="H93" s="9"/>
    </row>
    <row r="94" spans="1:8" ht="12">
      <c r="A94" s="9"/>
      <c r="B94" s="71"/>
      <c r="C94" s="9"/>
      <c r="D94" s="9"/>
      <c r="E94" s="9"/>
      <c r="F94" s="9"/>
      <c r="G94" s="9"/>
      <c r="H94" s="9"/>
    </row>
    <row r="95" spans="1:8" ht="12">
      <c r="A95" s="9"/>
      <c r="B95" s="71"/>
      <c r="C95" s="9"/>
      <c r="D95" s="9"/>
      <c r="E95" s="9"/>
      <c r="F95" s="9"/>
      <c r="G95" s="9"/>
      <c r="H95" s="9"/>
    </row>
    <row r="96" spans="1:8" ht="12">
      <c r="A96" s="9"/>
      <c r="B96" s="71"/>
      <c r="C96" s="9"/>
      <c r="D96" s="9"/>
      <c r="E96" s="9"/>
      <c r="F96" s="9"/>
      <c r="G96" s="9"/>
      <c r="H96" s="9"/>
    </row>
    <row r="97" spans="1:8" ht="12">
      <c r="A97" s="9"/>
      <c r="B97" s="71"/>
      <c r="C97" s="9"/>
      <c r="D97" s="9"/>
      <c r="E97" s="9"/>
      <c r="F97" s="9"/>
      <c r="G97" s="9"/>
      <c r="H97" s="9"/>
    </row>
    <row r="98" spans="1:8" ht="12">
      <c r="A98" s="9"/>
      <c r="B98" s="71"/>
      <c r="C98" s="9"/>
      <c r="D98" s="9"/>
      <c r="E98" s="9"/>
      <c r="F98" s="9"/>
      <c r="G98" s="9"/>
      <c r="H98" s="9"/>
    </row>
    <row r="99" spans="1:8" ht="12">
      <c r="A99" s="9"/>
      <c r="B99" s="71"/>
      <c r="C99" s="9"/>
      <c r="D99" s="9"/>
      <c r="E99" s="9"/>
      <c r="F99" s="9"/>
      <c r="G99" s="9"/>
      <c r="H99" s="9"/>
    </row>
    <row r="100" spans="1:8" ht="12">
      <c r="A100" s="9"/>
      <c r="B100" s="71"/>
      <c r="C100" s="9"/>
      <c r="D100" s="9"/>
      <c r="E100" s="9"/>
      <c r="F100" s="9"/>
      <c r="G100" s="9"/>
      <c r="H100" s="9"/>
    </row>
    <row r="101" spans="1:8" ht="12">
      <c r="A101" s="9"/>
      <c r="B101" s="71"/>
      <c r="C101" s="9"/>
      <c r="D101" s="9"/>
      <c r="E101" s="9"/>
      <c r="F101" s="9"/>
      <c r="G101" s="9"/>
      <c r="H101" s="9"/>
    </row>
    <row r="102" spans="1:8" ht="12">
      <c r="A102" s="9"/>
      <c r="B102" s="71"/>
      <c r="C102" s="9"/>
      <c r="D102" s="9"/>
      <c r="E102" s="9"/>
      <c r="F102" s="9"/>
      <c r="G102" s="9"/>
      <c r="H102" s="9"/>
    </row>
    <row r="103" spans="1:8" ht="12">
      <c r="A103" s="9"/>
      <c r="B103" s="71"/>
      <c r="C103" s="9"/>
      <c r="D103" s="9"/>
      <c r="E103" s="9"/>
      <c r="F103" s="9"/>
      <c r="G103" s="9"/>
      <c r="H103" s="9"/>
    </row>
    <row r="104" spans="1:8" ht="12">
      <c r="A104" s="9"/>
      <c r="B104" s="71"/>
      <c r="C104" s="9"/>
      <c r="D104" s="9"/>
      <c r="E104" s="9"/>
      <c r="F104" s="9"/>
      <c r="G104" s="9"/>
      <c r="H104" s="9"/>
    </row>
    <row r="105" spans="1:8" ht="12">
      <c r="A105" s="9"/>
      <c r="B105" s="71"/>
      <c r="C105" s="9"/>
      <c r="D105" s="9"/>
      <c r="E105" s="9"/>
      <c r="F105" s="9"/>
      <c r="G105" s="9"/>
      <c r="H105" s="9"/>
    </row>
    <row r="106" spans="1:8" ht="12">
      <c r="A106" s="9"/>
      <c r="B106" s="71"/>
      <c r="C106" s="9"/>
      <c r="D106" s="9"/>
      <c r="E106" s="9"/>
      <c r="F106" s="9"/>
      <c r="G106" s="9"/>
      <c r="H106" s="9"/>
    </row>
    <row r="107" spans="1:8" ht="12">
      <c r="A107" s="9"/>
      <c r="B107" s="71"/>
      <c r="C107" s="9"/>
      <c r="D107" s="9"/>
      <c r="E107" s="9"/>
      <c r="F107" s="9"/>
      <c r="G107" s="9"/>
      <c r="H107" s="9"/>
    </row>
    <row r="108" spans="1:8" ht="12">
      <c r="A108" s="9"/>
      <c r="B108" s="71"/>
      <c r="C108" s="9"/>
      <c r="D108" s="9"/>
      <c r="E108" s="9"/>
      <c r="F108" s="9"/>
      <c r="G108" s="9"/>
      <c r="H108" s="9"/>
    </row>
    <row r="109" spans="1:8" ht="12">
      <c r="A109" s="9"/>
      <c r="B109" s="71"/>
      <c r="C109" s="9"/>
      <c r="D109" s="9"/>
      <c r="E109" s="9"/>
      <c r="F109" s="9"/>
      <c r="G109" s="9"/>
      <c r="H109" s="9"/>
    </row>
    <row r="110" spans="1:8" ht="12">
      <c r="A110" s="9"/>
      <c r="B110" s="71"/>
      <c r="C110" s="9"/>
      <c r="D110" s="9"/>
      <c r="E110" s="9"/>
      <c r="F110" s="9"/>
      <c r="G110" s="9"/>
      <c r="H110" s="9"/>
    </row>
    <row r="111" spans="1:8" ht="12">
      <c r="A111" s="9"/>
      <c r="B111" s="71"/>
      <c r="C111" s="9"/>
      <c r="D111" s="9"/>
      <c r="E111" s="9"/>
      <c r="F111" s="9"/>
      <c r="G111" s="9"/>
      <c r="H111" s="9"/>
    </row>
    <row r="112" spans="1:8" ht="12">
      <c r="A112" s="9"/>
      <c r="B112" s="71"/>
      <c r="C112" s="9"/>
      <c r="D112" s="9"/>
      <c r="E112" s="9"/>
      <c r="F112" s="9"/>
      <c r="G112" s="9"/>
      <c r="H112" s="9"/>
    </row>
    <row r="113" spans="1:8" ht="12">
      <c r="A113" s="9"/>
      <c r="B113" s="71"/>
      <c r="C113" s="9"/>
      <c r="D113" s="9"/>
      <c r="E113" s="9"/>
      <c r="F113" s="9"/>
      <c r="G113" s="9"/>
      <c r="H113" s="9"/>
    </row>
    <row r="114" spans="1:8" ht="12">
      <c r="A114" s="9"/>
      <c r="B114" s="71"/>
      <c r="C114" s="9"/>
      <c r="D114" s="9"/>
      <c r="E114" s="9"/>
      <c r="F114" s="9"/>
      <c r="G114" s="9"/>
      <c r="H114" s="9"/>
    </row>
    <row r="115" spans="1:8" ht="12">
      <c r="A115" s="9"/>
      <c r="B115" s="71"/>
      <c r="C115" s="9"/>
      <c r="D115" s="9"/>
      <c r="E115" s="9"/>
      <c r="F115" s="9"/>
      <c r="G115" s="9"/>
      <c r="H115" s="9"/>
    </row>
    <row r="116" spans="1:8" ht="12">
      <c r="A116" s="9"/>
      <c r="B116" s="71"/>
      <c r="C116" s="9"/>
      <c r="D116" s="9"/>
      <c r="E116" s="9"/>
      <c r="F116" s="9"/>
      <c r="G116" s="9"/>
      <c r="H116" s="9"/>
    </row>
    <row r="117" spans="1:8" ht="12">
      <c r="A117" s="9"/>
      <c r="B117" s="71"/>
      <c r="C117" s="9"/>
      <c r="D117" s="9"/>
      <c r="E117" s="9"/>
      <c r="F117" s="9"/>
      <c r="G117" s="9"/>
      <c r="H117" s="9"/>
    </row>
    <row r="118" spans="1:8" ht="12">
      <c r="A118" s="9"/>
      <c r="B118" s="71"/>
      <c r="C118" s="9"/>
      <c r="D118" s="9"/>
      <c r="E118" s="9"/>
      <c r="F118" s="9"/>
      <c r="G118" s="9"/>
      <c r="H118" s="9"/>
    </row>
    <row r="119" spans="1:8" ht="12">
      <c r="A119" s="9"/>
      <c r="B119" s="71"/>
      <c r="C119" s="9"/>
      <c r="D119" s="9"/>
      <c r="E119" s="9"/>
      <c r="F119" s="9"/>
      <c r="G119" s="9"/>
      <c r="H119" s="9"/>
    </row>
    <row r="120" spans="1:8" ht="12">
      <c r="A120" s="9"/>
      <c r="B120" s="71"/>
      <c r="C120" s="9"/>
      <c r="D120" s="9"/>
      <c r="E120" s="9"/>
      <c r="F120" s="9"/>
      <c r="G120" s="9"/>
      <c r="H120" s="9"/>
    </row>
    <row r="121" spans="1:8" ht="12">
      <c r="A121" s="9"/>
      <c r="B121" s="71"/>
      <c r="C121" s="9"/>
      <c r="D121" s="9"/>
      <c r="E121" s="9"/>
      <c r="F121" s="9"/>
      <c r="G121" s="9"/>
      <c r="H121" s="9"/>
    </row>
    <row r="122" spans="1:8" ht="12">
      <c r="A122" s="9"/>
      <c r="B122" s="71"/>
      <c r="C122" s="9"/>
      <c r="D122" s="9"/>
      <c r="E122" s="9"/>
      <c r="F122" s="9"/>
      <c r="G122" s="9"/>
      <c r="H122" s="9"/>
    </row>
    <row r="123" spans="1:8" ht="12">
      <c r="A123" s="9"/>
      <c r="B123" s="71"/>
      <c r="C123" s="9"/>
      <c r="D123" s="9"/>
      <c r="E123" s="9"/>
      <c r="F123" s="9"/>
      <c r="G123" s="9"/>
      <c r="H123" s="9"/>
    </row>
    <row r="124" spans="1:8" ht="12">
      <c r="A124" s="9"/>
      <c r="B124" s="71"/>
      <c r="C124" s="9"/>
      <c r="D124" s="9"/>
      <c r="E124" s="9"/>
      <c r="F124" s="9"/>
      <c r="G124" s="9"/>
      <c r="H124" s="9"/>
    </row>
    <row r="125" spans="1:8" ht="12">
      <c r="A125" s="9"/>
      <c r="B125" s="71"/>
      <c r="C125" s="9"/>
      <c r="D125" s="9"/>
      <c r="E125" s="9"/>
      <c r="F125" s="9"/>
      <c r="G125" s="9"/>
      <c r="H125" s="9"/>
    </row>
    <row r="126" spans="1:8" ht="12">
      <c r="A126" s="9"/>
      <c r="B126" s="71"/>
      <c r="C126" s="9"/>
      <c r="D126" s="9"/>
      <c r="E126" s="9"/>
      <c r="F126" s="9"/>
      <c r="G126" s="9"/>
      <c r="H126" s="9"/>
    </row>
    <row r="127" spans="1:8" ht="12">
      <c r="A127" s="9"/>
      <c r="B127" s="71"/>
      <c r="C127" s="9"/>
      <c r="D127" s="9"/>
      <c r="E127" s="9"/>
      <c r="F127" s="9"/>
      <c r="G127" s="9"/>
      <c r="H127" s="9"/>
    </row>
    <row r="128" spans="1:8" ht="12">
      <c r="A128" s="9"/>
      <c r="B128" s="71"/>
      <c r="C128" s="9"/>
      <c r="D128" s="9"/>
      <c r="E128" s="9"/>
      <c r="F128" s="9"/>
      <c r="G128" s="9"/>
      <c r="H128" s="9"/>
    </row>
    <row r="129" spans="1:8" ht="12">
      <c r="A129" s="9"/>
      <c r="B129" s="71"/>
      <c r="C129" s="9"/>
      <c r="D129" s="9"/>
      <c r="E129" s="9"/>
      <c r="F129" s="9"/>
      <c r="G129" s="9"/>
      <c r="H129" s="9"/>
    </row>
    <row r="130" spans="1:8" ht="12">
      <c r="A130" s="9"/>
      <c r="B130" s="71"/>
      <c r="C130" s="9"/>
      <c r="D130" s="9"/>
      <c r="E130" s="9"/>
      <c r="F130" s="9"/>
      <c r="G130" s="9"/>
      <c r="H130" s="9"/>
    </row>
    <row r="131" spans="1:8" ht="12">
      <c r="A131" s="9"/>
      <c r="B131" s="71"/>
      <c r="C131" s="9"/>
      <c r="D131" s="9"/>
      <c r="E131" s="9"/>
      <c r="F131" s="9"/>
      <c r="G131" s="9"/>
      <c r="H131" s="9"/>
    </row>
    <row r="132" spans="1:8" ht="12">
      <c r="A132" s="9"/>
      <c r="B132" s="71"/>
      <c r="C132" s="9"/>
      <c r="D132" s="9"/>
      <c r="E132" s="9"/>
      <c r="F132" s="9"/>
      <c r="G132" s="9"/>
      <c r="H132" s="9"/>
    </row>
    <row r="133" spans="1:8" ht="12">
      <c r="A133" s="9"/>
      <c r="B133" s="71"/>
      <c r="C133" s="9"/>
      <c r="D133" s="9"/>
      <c r="E133" s="9"/>
      <c r="F133" s="9"/>
      <c r="G133" s="9"/>
      <c r="H133" s="9"/>
    </row>
    <row r="134" spans="1:8" ht="12">
      <c r="A134" s="9"/>
      <c r="B134" s="71"/>
      <c r="C134" s="9"/>
      <c r="D134" s="9"/>
      <c r="E134" s="9"/>
      <c r="F134" s="9"/>
      <c r="G134" s="9"/>
      <c r="H134" s="9"/>
    </row>
    <row r="135" spans="1:8" ht="12">
      <c r="A135" s="9"/>
      <c r="B135" s="71"/>
      <c r="C135" s="9"/>
      <c r="D135" s="9"/>
      <c r="E135" s="9"/>
      <c r="F135" s="9"/>
      <c r="G135" s="9"/>
      <c r="H135" s="9"/>
    </row>
    <row r="136" spans="1:8" ht="12">
      <c r="A136" s="9"/>
      <c r="B136" s="71"/>
      <c r="C136" s="9"/>
      <c r="D136" s="9"/>
      <c r="E136" s="9"/>
      <c r="F136" s="9"/>
      <c r="G136" s="9"/>
      <c r="H136" s="9"/>
    </row>
    <row r="137" spans="1:8" ht="12">
      <c r="A137" s="9"/>
      <c r="B137" s="71"/>
      <c r="C137" s="9"/>
      <c r="D137" s="9"/>
      <c r="E137" s="9"/>
      <c r="F137" s="9"/>
      <c r="G137" s="9"/>
      <c r="H137" s="9"/>
    </row>
    <row r="138" spans="1:8" ht="12">
      <c r="A138" s="9"/>
      <c r="B138" s="71"/>
      <c r="C138" s="9"/>
      <c r="D138" s="9"/>
      <c r="E138" s="9"/>
      <c r="F138" s="9"/>
      <c r="G138" s="9"/>
      <c r="H138" s="9"/>
    </row>
    <row r="139" spans="1:8" ht="12">
      <c r="A139" s="9"/>
      <c r="B139" s="71"/>
      <c r="C139" s="9"/>
      <c r="D139" s="9"/>
      <c r="E139" s="9"/>
      <c r="F139" s="9"/>
      <c r="G139" s="9"/>
      <c r="H139" s="9"/>
    </row>
    <row r="140" spans="1:8" ht="12">
      <c r="A140" s="9"/>
      <c r="B140" s="71"/>
      <c r="C140" s="9"/>
      <c r="D140" s="9"/>
      <c r="E140" s="9"/>
      <c r="F140" s="9"/>
      <c r="G140" s="9"/>
      <c r="H140" s="9"/>
    </row>
    <row r="141" spans="1:8" ht="12">
      <c r="A141" s="9"/>
      <c r="B141" s="71"/>
      <c r="C141" s="9"/>
      <c r="D141" s="9"/>
      <c r="E141" s="9"/>
      <c r="F141" s="9"/>
      <c r="G141" s="9"/>
      <c r="H141" s="9"/>
    </row>
    <row r="142" spans="1:8" ht="12">
      <c r="A142" s="9"/>
      <c r="B142" s="71"/>
      <c r="C142" s="9"/>
      <c r="D142" s="9"/>
      <c r="E142" s="9"/>
      <c r="F142" s="9"/>
      <c r="G142" s="9"/>
      <c r="H142" s="9"/>
    </row>
    <row r="143" spans="1:8" ht="12">
      <c r="A143" s="9"/>
      <c r="B143" s="71"/>
      <c r="C143" s="9"/>
      <c r="D143" s="9"/>
      <c r="E143" s="9"/>
      <c r="F143" s="9"/>
      <c r="G143" s="9"/>
      <c r="H143" s="9"/>
    </row>
    <row r="144" spans="1:8" ht="12">
      <c r="A144" s="9"/>
      <c r="B144" s="71"/>
      <c r="C144" s="9"/>
      <c r="D144" s="9"/>
      <c r="E144" s="9"/>
      <c r="F144" s="9"/>
      <c r="G144" s="9"/>
      <c r="H144" s="9"/>
    </row>
    <row r="145" spans="1:8" ht="12">
      <c r="A145" s="9"/>
      <c r="B145" s="71"/>
      <c r="C145" s="9"/>
      <c r="D145" s="9"/>
      <c r="E145" s="9"/>
      <c r="F145" s="9"/>
      <c r="G145" s="9"/>
      <c r="H145" s="9"/>
    </row>
    <row r="146" spans="1:8" ht="12">
      <c r="A146" s="9"/>
      <c r="B146" s="71"/>
      <c r="C146" s="9"/>
      <c r="D146" s="9"/>
      <c r="E146" s="9"/>
      <c r="F146" s="9"/>
      <c r="G146" s="9"/>
      <c r="H146" s="9"/>
    </row>
    <row r="147" spans="1:8" ht="12">
      <c r="A147" s="9"/>
      <c r="B147" s="71"/>
      <c r="C147" s="9"/>
      <c r="D147" s="9"/>
      <c r="E147" s="9"/>
      <c r="F147" s="9"/>
      <c r="G147" s="9"/>
      <c r="H147" s="9"/>
    </row>
  </sheetData>
  <autoFilter ref="A2:H2"/>
  <mergeCells count="1"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</dc:creator>
  <cp:keywords/>
  <dc:description/>
  <cp:lastModifiedBy>ace</cp:lastModifiedBy>
  <dcterms:created xsi:type="dcterms:W3CDTF">2009-01-04T11:52:32Z</dcterms:created>
  <dcterms:modified xsi:type="dcterms:W3CDTF">2009-01-20T19:05:03Z</dcterms:modified>
  <cp:category/>
  <cp:version/>
  <cp:contentType/>
  <cp:contentStatus/>
</cp:coreProperties>
</file>